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00" windowHeight="10365" activeTab="1"/>
  </bookViews>
  <sheets>
    <sheet name="WEEKENDS" sheetId="1" r:id="rId1"/>
    <sheet name="WEEKDAYS" sheetId="2" r:id="rId2"/>
  </sheets>
  <definedNames/>
  <calcPr fullCalcOnLoad="1"/>
</workbook>
</file>

<file path=xl/sharedStrings.xml><?xml version="1.0" encoding="utf-8"?>
<sst xmlns="http://schemas.openxmlformats.org/spreadsheetml/2006/main" count="412" uniqueCount="94">
  <si>
    <t>Site ID</t>
  </si>
  <si>
    <t>Site Description</t>
  </si>
  <si>
    <t>Hell Hole Campground</t>
  </si>
  <si>
    <t>Big Meadow's Campground</t>
  </si>
  <si>
    <t xml:space="preserve">Middle Meadow's Campground </t>
  </si>
  <si>
    <t>Ahart Campground</t>
  </si>
  <si>
    <t>Coyote Group Campground</t>
  </si>
  <si>
    <t>Poppy Campground</t>
  </si>
  <si>
    <t>French Meadows Campground</t>
  </si>
  <si>
    <t>Gates Group Campground</t>
  </si>
  <si>
    <t>Lewis Campground</t>
  </si>
  <si>
    <t>Ralston Picnic Area</t>
  </si>
  <si>
    <t>Ralston Picnic Area Cartop Boat Ramp</t>
  </si>
  <si>
    <t>Ralston Powerhouse Parking Turnout</t>
  </si>
  <si>
    <t>Cherokee Bar Overlook (from Drivers Flat Rd.)</t>
  </si>
  <si>
    <t xml:space="preserve">L2 </t>
  </si>
  <si>
    <t>L3</t>
  </si>
  <si>
    <t xml:space="preserve">L4 </t>
  </si>
  <si>
    <t xml:space="preserve">L5 </t>
  </si>
  <si>
    <t xml:space="preserve">L10 </t>
  </si>
  <si>
    <t xml:space="preserve">L11 </t>
  </si>
  <si>
    <t xml:space="preserve">U4 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</si>
  <si>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</si>
  <si>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</si>
  <si>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</si>
  <si>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</si>
  <si>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</si>
  <si>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</si>
  <si>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</si>
  <si>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>Large Areas on Road 57 west of FM Reservoir</t>
  </si>
  <si>
    <t xml:space="preserve">U5 </t>
  </si>
  <si>
    <t xml:space="preserve">U6 </t>
  </si>
  <si>
    <t xml:space="preserve">U7 </t>
  </si>
  <si>
    <t xml:space="preserve">U8 </t>
  </si>
  <si>
    <t>U9</t>
  </si>
  <si>
    <t xml:space="preserve">U10 </t>
  </si>
  <si>
    <t xml:space="preserve">U11 </t>
  </si>
  <si>
    <t>U12</t>
  </si>
  <si>
    <t xml:space="preserve">U13 </t>
  </si>
  <si>
    <t xml:space="preserve">U14 </t>
  </si>
  <si>
    <t xml:space="preserve">U15 </t>
  </si>
  <si>
    <t>U16</t>
  </si>
  <si>
    <t>U17</t>
  </si>
  <si>
    <t>U18</t>
  </si>
  <si>
    <t>McGuire Boat Ramp</t>
  </si>
  <si>
    <t>Vista/Trailhead to Poppy Campground</t>
  </si>
  <si>
    <t>Hell Hole General Parking Area</t>
  </si>
  <si>
    <t xml:space="preserve">Hell Hole Boat Ramp </t>
  </si>
  <si>
    <t>Ralston Afterbay Sediment Disposal Area</t>
  </si>
  <si>
    <t>Area near new bridge crossing Duncan Creek</t>
  </si>
  <si>
    <t>Hell Hole Vista</t>
  </si>
  <si>
    <t>Indian Bar Rafting Access and General Parking</t>
  </si>
  <si>
    <t>Average Daily Counts</t>
  </si>
  <si>
    <t>AM Period</t>
  </si>
  <si>
    <t>Car/SUV/Truck</t>
  </si>
  <si>
    <t>Motorcycle</t>
  </si>
  <si>
    <t>Camper/RV</t>
  </si>
  <si>
    <t>Total</t>
  </si>
  <si>
    <t>PM Period</t>
  </si>
  <si>
    <t>Daily Totals</t>
  </si>
  <si>
    <t xml:space="preserve">NA = no data available; use to be determined from Forest Service data  </t>
  </si>
  <si>
    <t>FALL VEHICLE COUNT SUMMARY (September 5 through November 30)</t>
  </si>
  <si>
    <t>WEEK DAYS (including Monday through Friday)</t>
  </si>
  <si>
    <t>WEEKEND DAYS (Saturdays and Sundays)</t>
  </si>
  <si>
    <t>Notes:</t>
  </si>
  <si>
    <t>Area located immediately west of FM Reservoir (near spillway)</t>
  </si>
  <si>
    <t>Area located immediately downstream of FM Reservoir Dam (parking near gate)</t>
  </si>
  <si>
    <t>Area near FM-HH Tunnel Gatehouse (includes turnouts along FR 96 from dam to east of gatehouse)</t>
  </si>
  <si>
    <t>Turnouts along FR 96 between FM Boat Ramp and bridge crossing MFAR</t>
  </si>
  <si>
    <t>French Meadow Picnic Area (U8a) and Boat Ramp (U8b)</t>
  </si>
  <si>
    <t>Area near Bridge over MFAR (U10a) and turnouts along road across from Lewis CG (U10b)</t>
  </si>
  <si>
    <t>McGuire Picnic Area</t>
  </si>
  <si>
    <t>Area surrounding South Fork Long Canyon Diversion Dam (U14a) and turnouts along FR2 to NF Lonf Canyon Dam turnoff (U14b)</t>
  </si>
  <si>
    <t>Hell Hole Boat Ramp Parking Areas</t>
  </si>
  <si>
    <t>Sub sites</t>
  </si>
  <si>
    <t>a,b</t>
  </si>
  <si>
    <r>
      <t>1</t>
    </r>
    <r>
      <rPr>
        <sz val="10"/>
        <rFont val="Arial"/>
        <family val="0"/>
      </rPr>
      <t xml:space="preserve"> - Vehicle counts at the Indian Bar Rafting Access and General Parking areas do not include vehicles associated with commercial boating activities.</t>
    </r>
  </si>
  <si>
    <r>
      <t>L1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</si>
  <si>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>a,b,c</t>
  </si>
  <si>
    <t>Average Daily Totals</t>
  </si>
  <si>
    <t>Seasonal Totals
(64 Weekdays)</t>
  </si>
  <si>
    <t>Seasonal Totals
(24 Weekend Days)</t>
  </si>
  <si>
    <t>NA</t>
  </si>
  <si>
    <r>
      <t>L6</t>
    </r>
    <r>
      <rPr>
        <vertAlign val="superscript"/>
        <sz val="11"/>
        <rFont val="Arial"/>
        <family val="2"/>
      </rPr>
      <t xml:space="preserve">2 </t>
    </r>
  </si>
  <si>
    <r>
      <t>L7</t>
    </r>
    <r>
      <rPr>
        <vertAlign val="superscript"/>
        <sz val="11"/>
        <rFont val="Arial"/>
        <family val="2"/>
      </rPr>
      <t>2</t>
    </r>
  </si>
  <si>
    <r>
      <t>L8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</si>
  <si>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L9</t>
    </r>
    <r>
      <rPr>
        <vertAlign val="superscript"/>
        <sz val="11"/>
        <rFont val="Arial"/>
        <family val="2"/>
      </rPr>
      <t>3</t>
    </r>
  </si>
  <si>
    <r>
      <t>U1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</t>
    </r>
  </si>
  <si>
    <r>
      <t>U2</t>
    </r>
    <r>
      <rPr>
        <vertAlign val="superscript"/>
        <sz val="11"/>
        <rFont val="Arial"/>
        <family val="2"/>
      </rPr>
      <t>4</t>
    </r>
  </si>
  <si>
    <r>
      <t>U3</t>
    </r>
    <r>
      <rPr>
        <vertAlign val="superscript"/>
        <sz val="11"/>
        <rFont val="Arial"/>
        <family val="2"/>
      </rPr>
      <t>4</t>
    </r>
  </si>
  <si>
    <r>
      <t>3</t>
    </r>
    <r>
      <rPr>
        <sz val="10"/>
        <rFont val="Arial"/>
        <family val="0"/>
      </rPr>
      <t xml:space="preserve"> - Vehicle counts at Mammoth Bar do not include vehicles associated with OHV use. </t>
    </r>
  </si>
  <si>
    <r>
      <t>2</t>
    </r>
    <r>
      <rPr>
        <sz val="10"/>
        <rFont val="Arial"/>
        <family val="0"/>
      </rPr>
      <t xml:space="preserve"> - Vehicle counts at the Cherokee Bar Overlook and at Ruck-a-Chucky do not include vehicle parked at the staging areas at the top of Driver's Flat Raod.</t>
    </r>
  </si>
  <si>
    <r>
      <t xml:space="preserve">4 </t>
    </r>
    <r>
      <rPr>
        <sz val="10"/>
        <rFont val="Arial"/>
        <family val="0"/>
      </rPr>
      <t>- Crews mobilized to the Duncan Creek Diversion Dam area for bridge construction on July 9, 2007 and were substantially complete by October 15, 2007.</t>
    </r>
  </si>
  <si>
    <r>
      <t>2</t>
    </r>
    <r>
      <rPr>
        <sz val="10"/>
        <rFont val="Arial"/>
        <family val="0"/>
      </rPr>
      <t xml:space="preserve"> - Vehicle counts at the Cherokee Bar Overlook and at Ruck-a-Chucky do not include vehicles parked at the staging areas at the top of Driver's Flat Raod.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</si>
</sst>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workbookViewId="0" topLeftCell="J1">
      <pane ySplit="6" topLeftCell="BM37" activePane="bottomLeft" state="frozen"/>
      <selection pane="topLeft" activeCell="S3" sqref="S3"/>
      <selection pane="bottomLeft" activeCell="P37" sqref="P37"/>
    </sheetView>
  </sheetViews>
  <sheetFormatPr defaultColWidth="9.140625" defaultRowHeight="12.75"/>
  <cols>
    <col min="3" max="3" width="45.00390625" style="0" customWidth="1"/>
    <col min="4" max="4" width="16.140625" style="0" customWidth="1"/>
    <col min="5" max="6" width="12.140625" style="0" customWidth="1"/>
    <col min="7" max="7" width="9.28125" style="0" customWidth="1"/>
    <col min="8" max="8" width="12.8515625" style="0" customWidth="1"/>
    <col min="9" max="10" width="12.140625" style="0" customWidth="1"/>
    <col min="11" max="11" width="9.28125" style="0" customWidth="1"/>
    <col min="12" max="12" width="16.140625" style="0" customWidth="1"/>
    <col min="13" max="13" width="12.140625" style="0" customWidth="1"/>
    <col min="14" max="14" width="12.140625" style="0" bestFit="1" customWidth="1"/>
    <col min="15" max="15" width="9.28125" style="0" customWidth="1"/>
    <col min="16" max="16" width="16.140625" style="0" customWidth="1"/>
    <col min="17" max="17" width="12.140625" style="0" customWidth="1"/>
    <col min="18" max="18" width="12.140625" style="0" bestFit="1" customWidth="1"/>
    <col min="19" max="19" width="9.28125" style="0" customWidth="1"/>
  </cols>
  <sheetData>
    <row r="1" spans="1:19" ht="15.75">
      <c r="A1" s="17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5.75">
      <c r="A2" s="17" t="s">
        <v>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5" ht="15.75">
      <c r="A3" s="2"/>
      <c r="B3" s="2"/>
      <c r="C3" s="2"/>
      <c r="D3" s="2"/>
      <c r="E3" s="2"/>
    </row>
    <row r="4" spans="1:19" ht="15.75">
      <c r="A4" s="19"/>
      <c r="B4" s="20"/>
      <c r="C4" s="20"/>
      <c r="D4" s="24" t="s">
        <v>52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1" t="s">
        <v>81</v>
      </c>
      <c r="Q4" s="22"/>
      <c r="R4" s="22"/>
      <c r="S4" s="22"/>
    </row>
    <row r="5" spans="1:19" ht="12.75">
      <c r="A5" s="20"/>
      <c r="B5" s="20"/>
      <c r="C5" s="20"/>
      <c r="D5" s="22" t="s">
        <v>53</v>
      </c>
      <c r="E5" s="22"/>
      <c r="F5" s="22"/>
      <c r="G5" s="22"/>
      <c r="H5" s="22" t="s">
        <v>58</v>
      </c>
      <c r="I5" s="22"/>
      <c r="J5" s="22"/>
      <c r="K5" s="22"/>
      <c r="L5" s="22" t="s">
        <v>59</v>
      </c>
      <c r="M5" s="22"/>
      <c r="N5" s="22"/>
      <c r="O5" s="22"/>
      <c r="P5" s="23"/>
      <c r="Q5" s="22"/>
      <c r="R5" s="22"/>
      <c r="S5" s="22"/>
    </row>
    <row r="6" spans="1:19" s="4" customFormat="1" ht="15.75" customHeight="1">
      <c r="A6" s="15" t="s">
        <v>0</v>
      </c>
      <c r="B6" s="15" t="s">
        <v>74</v>
      </c>
      <c r="C6" s="15" t="s">
        <v>1</v>
      </c>
      <c r="D6" s="14" t="s">
        <v>54</v>
      </c>
      <c r="E6" s="16" t="s">
        <v>56</v>
      </c>
      <c r="F6" s="16" t="s">
        <v>55</v>
      </c>
      <c r="G6" s="32" t="s">
        <v>57</v>
      </c>
      <c r="H6" s="14" t="s">
        <v>54</v>
      </c>
      <c r="I6" s="16" t="s">
        <v>56</v>
      </c>
      <c r="J6" s="16" t="s">
        <v>55</v>
      </c>
      <c r="K6" s="32" t="s">
        <v>57</v>
      </c>
      <c r="L6" s="14" t="s">
        <v>54</v>
      </c>
      <c r="M6" s="16" t="s">
        <v>56</v>
      </c>
      <c r="N6" s="16" t="s">
        <v>55</v>
      </c>
      <c r="O6" s="32" t="s">
        <v>57</v>
      </c>
      <c r="P6" s="14" t="s">
        <v>54</v>
      </c>
      <c r="Q6" s="16" t="s">
        <v>56</v>
      </c>
      <c r="R6" s="16" t="s">
        <v>55</v>
      </c>
      <c r="S6" s="32" t="s">
        <v>57</v>
      </c>
    </row>
    <row r="7" spans="1:19" ht="15.75" customHeight="1">
      <c r="A7" s="6" t="s">
        <v>77</v>
      </c>
      <c r="B7" s="6" t="s">
        <v>75</v>
      </c>
      <c r="C7" s="7" t="s">
        <v>51</v>
      </c>
      <c r="D7" s="8">
        <v>1.2</v>
      </c>
      <c r="E7" s="8">
        <v>0</v>
      </c>
      <c r="F7" s="8">
        <v>0</v>
      </c>
      <c r="G7" s="33">
        <f>SUM(D7:F7)</f>
        <v>1.2</v>
      </c>
      <c r="H7" s="8">
        <v>2.14</v>
      </c>
      <c r="I7" s="8">
        <v>0</v>
      </c>
      <c r="J7" s="8">
        <v>0</v>
      </c>
      <c r="K7" s="33">
        <f>SUM(H7:J7)</f>
        <v>2.14</v>
      </c>
      <c r="L7" s="8">
        <f>D7+H7</f>
        <v>3.34</v>
      </c>
      <c r="M7" s="8">
        <f>E7+I7</f>
        <v>0</v>
      </c>
      <c r="N7" s="8">
        <f>F7+J7</f>
        <v>0</v>
      </c>
      <c r="O7" s="33">
        <f>SUM(L7:N7)</f>
        <v>3.34</v>
      </c>
      <c r="P7" s="8">
        <f>L7*24</f>
        <v>80.16</v>
      </c>
      <c r="Q7" s="8">
        <f>M7*24</f>
        <v>0</v>
      </c>
      <c r="R7" s="8">
        <f>N7*24</f>
        <v>0</v>
      </c>
      <c r="S7" s="35">
        <f>SUM(P7:R7)</f>
        <v>80.16</v>
      </c>
    </row>
    <row r="8" spans="1:19" ht="15.75" customHeight="1">
      <c r="A8" s="6" t="s">
        <v>15</v>
      </c>
      <c r="B8" s="6"/>
      <c r="C8" s="9" t="s">
        <v>11</v>
      </c>
      <c r="D8" s="8">
        <v>0.2</v>
      </c>
      <c r="E8" s="8">
        <v>0</v>
      </c>
      <c r="F8" s="8">
        <v>0</v>
      </c>
      <c r="G8" s="33">
        <f aca="true" t="shared" si="0" ref="G8:G44">SUM(D8:F8)</f>
        <v>0.2</v>
      </c>
      <c r="H8" s="8">
        <v>0.57</v>
      </c>
      <c r="I8" s="8">
        <v>0</v>
      </c>
      <c r="J8" s="8">
        <v>0</v>
      </c>
      <c r="K8" s="33">
        <f aca="true" t="shared" si="1" ref="K8:K44">SUM(H8:J8)</f>
        <v>0.57</v>
      </c>
      <c r="L8" s="8">
        <f aca="true" t="shared" si="2" ref="L8:L23">D8+H8</f>
        <v>0.77</v>
      </c>
      <c r="M8" s="8">
        <f aca="true" t="shared" si="3" ref="M8:M24">E8+I8</f>
        <v>0</v>
      </c>
      <c r="N8" s="8">
        <f aca="true" t="shared" si="4" ref="N8:N24">F8+J8</f>
        <v>0</v>
      </c>
      <c r="O8" s="33">
        <f aca="true" t="shared" si="5" ref="O8:O44">SUM(L8:N8)</f>
        <v>0.77</v>
      </c>
      <c r="P8" s="8">
        <f aca="true" t="shared" si="6" ref="P8:P44">L8*24</f>
        <v>18.48</v>
      </c>
      <c r="Q8" s="8">
        <f aca="true" t="shared" si="7" ref="Q8:Q44">M8*24</f>
        <v>0</v>
      </c>
      <c r="R8" s="8">
        <f aca="true" t="shared" si="8" ref="R8:R44">N8*24</f>
        <v>0</v>
      </c>
      <c r="S8" s="35">
        <f aca="true" t="shared" si="9" ref="S8:S44">SUM(P8:R8)</f>
        <v>18.48</v>
      </c>
    </row>
    <row r="9" spans="1:19" ht="15.75" customHeight="1">
      <c r="A9" s="6" t="s">
        <v>16</v>
      </c>
      <c r="B9" s="6"/>
      <c r="C9" s="9" t="s">
        <v>12</v>
      </c>
      <c r="D9" s="8">
        <v>1.2</v>
      </c>
      <c r="E9" s="8">
        <v>0</v>
      </c>
      <c r="F9" s="8">
        <v>0</v>
      </c>
      <c r="G9" s="33">
        <f t="shared" si="0"/>
        <v>1.2</v>
      </c>
      <c r="H9" s="8">
        <v>0.71</v>
      </c>
      <c r="I9" s="8">
        <v>0</v>
      </c>
      <c r="J9" s="8">
        <v>0</v>
      </c>
      <c r="K9" s="33">
        <f t="shared" si="1"/>
        <v>0.71</v>
      </c>
      <c r="L9" s="8">
        <f t="shared" si="2"/>
        <v>1.91</v>
      </c>
      <c r="M9" s="8">
        <f t="shared" si="3"/>
        <v>0</v>
      </c>
      <c r="N9" s="8">
        <f t="shared" si="4"/>
        <v>0</v>
      </c>
      <c r="O9" s="33">
        <f t="shared" si="5"/>
        <v>1.91</v>
      </c>
      <c r="P9" s="8">
        <f t="shared" si="6"/>
        <v>45.839999999999996</v>
      </c>
      <c r="Q9" s="8">
        <f t="shared" si="7"/>
        <v>0</v>
      </c>
      <c r="R9" s="8">
        <f t="shared" si="8"/>
        <v>0</v>
      </c>
      <c r="S9" s="35">
        <f t="shared" si="9"/>
        <v>45.839999999999996</v>
      </c>
    </row>
    <row r="10" spans="1:19" ht="15.75" customHeight="1">
      <c r="A10" s="6" t="s">
        <v>17</v>
      </c>
      <c r="B10" s="6"/>
      <c r="C10" s="9" t="s">
        <v>13</v>
      </c>
      <c r="D10" s="8">
        <v>2</v>
      </c>
      <c r="E10" s="8">
        <v>0</v>
      </c>
      <c r="F10" s="8">
        <v>0</v>
      </c>
      <c r="G10" s="33">
        <f t="shared" si="0"/>
        <v>2</v>
      </c>
      <c r="H10" s="8">
        <v>1.14</v>
      </c>
      <c r="I10" s="8">
        <v>0</v>
      </c>
      <c r="J10" s="8">
        <v>0</v>
      </c>
      <c r="K10" s="33">
        <f t="shared" si="1"/>
        <v>1.14</v>
      </c>
      <c r="L10" s="8">
        <f t="shared" si="2"/>
        <v>3.1399999999999997</v>
      </c>
      <c r="M10" s="8">
        <f t="shared" si="3"/>
        <v>0</v>
      </c>
      <c r="N10" s="8">
        <f t="shared" si="4"/>
        <v>0</v>
      </c>
      <c r="O10" s="33">
        <f t="shared" si="5"/>
        <v>3.1399999999999997</v>
      </c>
      <c r="P10" s="8">
        <f t="shared" si="6"/>
        <v>75.35999999999999</v>
      </c>
      <c r="Q10" s="8">
        <f t="shared" si="7"/>
        <v>0</v>
      </c>
      <c r="R10" s="8">
        <f t="shared" si="8"/>
        <v>0</v>
      </c>
      <c r="S10" s="35">
        <f t="shared" si="9"/>
        <v>75.35999999999999</v>
      </c>
    </row>
    <row r="11" spans="1:19" ht="15.75" customHeight="1">
      <c r="A11" s="6" t="s">
        <v>18</v>
      </c>
      <c r="B11" s="6"/>
      <c r="C11" s="9" t="s">
        <v>48</v>
      </c>
      <c r="D11" s="8">
        <v>0.2</v>
      </c>
      <c r="E11" s="8">
        <v>0</v>
      </c>
      <c r="F11" s="8">
        <v>0</v>
      </c>
      <c r="G11" s="33">
        <f t="shared" si="0"/>
        <v>0.2</v>
      </c>
      <c r="H11" s="8">
        <v>0.57</v>
      </c>
      <c r="I11" s="8">
        <v>0</v>
      </c>
      <c r="J11" s="8">
        <v>0</v>
      </c>
      <c r="K11" s="33">
        <f t="shared" si="1"/>
        <v>0.57</v>
      </c>
      <c r="L11" s="8">
        <f t="shared" si="2"/>
        <v>0.77</v>
      </c>
      <c r="M11" s="8">
        <f t="shared" si="3"/>
        <v>0</v>
      </c>
      <c r="N11" s="8">
        <f t="shared" si="4"/>
        <v>0</v>
      </c>
      <c r="O11" s="33">
        <f t="shared" si="5"/>
        <v>0.77</v>
      </c>
      <c r="P11" s="8">
        <f t="shared" si="6"/>
        <v>18.48</v>
      </c>
      <c r="Q11" s="8">
        <f t="shared" si="7"/>
        <v>0</v>
      </c>
      <c r="R11" s="8">
        <f t="shared" si="8"/>
        <v>0</v>
      </c>
      <c r="S11" s="35">
        <f t="shared" si="9"/>
        <v>18.48</v>
      </c>
    </row>
    <row r="12" spans="1:19" ht="15.75" customHeight="1">
      <c r="A12" s="6" t="s">
        <v>83</v>
      </c>
      <c r="B12" s="6"/>
      <c r="C12" s="9" t="s">
        <v>14</v>
      </c>
      <c r="D12" s="8">
        <v>0</v>
      </c>
      <c r="E12" s="8">
        <v>0</v>
      </c>
      <c r="F12" s="8">
        <v>0</v>
      </c>
      <c r="G12" s="33">
        <f t="shared" si="0"/>
        <v>0</v>
      </c>
      <c r="H12" s="8">
        <v>0.57</v>
      </c>
      <c r="I12" s="8">
        <v>0</v>
      </c>
      <c r="J12" s="8">
        <v>0</v>
      </c>
      <c r="K12" s="33">
        <f t="shared" si="1"/>
        <v>0.57</v>
      </c>
      <c r="L12" s="8">
        <f t="shared" si="2"/>
        <v>0.57</v>
      </c>
      <c r="M12" s="8">
        <f t="shared" si="3"/>
        <v>0</v>
      </c>
      <c r="N12" s="8">
        <f t="shared" si="4"/>
        <v>0</v>
      </c>
      <c r="O12" s="33">
        <f t="shared" si="5"/>
        <v>0.57</v>
      </c>
      <c r="P12" s="8">
        <f t="shared" si="6"/>
        <v>13.68</v>
      </c>
      <c r="Q12" s="8">
        <f t="shared" si="7"/>
        <v>0</v>
      </c>
      <c r="R12" s="8">
        <f t="shared" si="8"/>
        <v>0</v>
      </c>
      <c r="S12" s="35">
        <f t="shared" si="9"/>
        <v>13.68</v>
      </c>
    </row>
    <row r="13" spans="1:19" ht="28.5">
      <c r="A13" s="6" t="s">
        <v>84</v>
      </c>
      <c r="B13" s="6" t="s">
        <v>78</v>
      </c>
      <c r="C13" s="9" t="s">
        <v>23</v>
      </c>
      <c r="D13" s="8">
        <v>3.4</v>
      </c>
      <c r="E13" s="8">
        <v>0</v>
      </c>
      <c r="F13" s="8">
        <v>0</v>
      </c>
      <c r="G13" s="33">
        <f t="shared" si="0"/>
        <v>3.4</v>
      </c>
      <c r="H13" s="8">
        <v>4</v>
      </c>
      <c r="I13" s="8">
        <v>0</v>
      </c>
      <c r="J13" s="8">
        <v>0</v>
      </c>
      <c r="K13" s="33">
        <f t="shared" si="1"/>
        <v>4</v>
      </c>
      <c r="L13" s="8">
        <f t="shared" si="2"/>
        <v>7.4</v>
      </c>
      <c r="M13" s="8">
        <f t="shared" si="3"/>
        <v>0</v>
      </c>
      <c r="N13" s="8">
        <f t="shared" si="4"/>
        <v>0</v>
      </c>
      <c r="O13" s="33">
        <f t="shared" si="5"/>
        <v>7.4</v>
      </c>
      <c r="P13" s="8">
        <f t="shared" si="6"/>
        <v>177.60000000000002</v>
      </c>
      <c r="Q13" s="8">
        <f t="shared" si="7"/>
        <v>0</v>
      </c>
      <c r="R13" s="8">
        <f t="shared" si="8"/>
        <v>0</v>
      </c>
      <c r="S13" s="35">
        <f t="shared" si="9"/>
        <v>177.60000000000002</v>
      </c>
    </row>
    <row r="14" spans="1:19" ht="28.5">
      <c r="A14" s="6" t="s">
        <v>85</v>
      </c>
      <c r="B14" s="6"/>
      <c r="C14" s="9" t="s">
        <v>22</v>
      </c>
      <c r="D14" s="8">
        <v>1.6</v>
      </c>
      <c r="E14" s="8">
        <v>0</v>
      </c>
      <c r="F14" s="8">
        <v>0</v>
      </c>
      <c r="G14" s="33">
        <f t="shared" si="0"/>
        <v>1.6</v>
      </c>
      <c r="H14" s="8">
        <v>0.86</v>
      </c>
      <c r="I14" s="8">
        <v>0</v>
      </c>
      <c r="J14" s="8">
        <v>0</v>
      </c>
      <c r="K14" s="33">
        <f t="shared" si="1"/>
        <v>0.86</v>
      </c>
      <c r="L14" s="8">
        <f t="shared" si="2"/>
        <v>2.46</v>
      </c>
      <c r="M14" s="8">
        <f t="shared" si="3"/>
        <v>0</v>
      </c>
      <c r="N14" s="8">
        <f t="shared" si="4"/>
        <v>0</v>
      </c>
      <c r="O14" s="33">
        <f t="shared" si="5"/>
        <v>2.46</v>
      </c>
      <c r="P14" s="8">
        <f t="shared" si="6"/>
        <v>59.04</v>
      </c>
      <c r="Q14" s="8">
        <f t="shared" si="7"/>
        <v>0</v>
      </c>
      <c r="R14" s="8">
        <f t="shared" si="8"/>
        <v>0</v>
      </c>
      <c r="S14" s="35">
        <f t="shared" si="9"/>
        <v>59.04</v>
      </c>
    </row>
    <row r="15" spans="1:19" ht="15.75" customHeight="1">
      <c r="A15" s="6" t="s">
        <v>86</v>
      </c>
      <c r="B15" s="6" t="s">
        <v>78</v>
      </c>
      <c r="C15" s="9" t="s">
        <v>24</v>
      </c>
      <c r="D15" s="8">
        <v>15.8</v>
      </c>
      <c r="E15" s="8">
        <v>0</v>
      </c>
      <c r="F15" s="8">
        <v>0</v>
      </c>
      <c r="G15" s="33">
        <f t="shared" si="0"/>
        <v>15.8</v>
      </c>
      <c r="H15" s="8">
        <v>8.83</v>
      </c>
      <c r="I15" s="8">
        <v>0</v>
      </c>
      <c r="J15" s="8">
        <v>0.33</v>
      </c>
      <c r="K15" s="33">
        <f t="shared" si="1"/>
        <v>9.16</v>
      </c>
      <c r="L15" s="8">
        <f t="shared" si="2"/>
        <v>24.630000000000003</v>
      </c>
      <c r="M15" s="8">
        <f t="shared" si="3"/>
        <v>0</v>
      </c>
      <c r="N15" s="8">
        <f t="shared" si="4"/>
        <v>0.33</v>
      </c>
      <c r="O15" s="33">
        <f t="shared" si="5"/>
        <v>24.96</v>
      </c>
      <c r="P15" s="8">
        <f t="shared" si="6"/>
        <v>591.1200000000001</v>
      </c>
      <c r="Q15" s="8">
        <f t="shared" si="7"/>
        <v>0</v>
      </c>
      <c r="R15" s="8">
        <f t="shared" si="8"/>
        <v>7.92</v>
      </c>
      <c r="S15" s="35">
        <f t="shared" si="9"/>
        <v>599.0400000000001</v>
      </c>
    </row>
    <row r="16" spans="1:19" ht="15.75" customHeight="1">
      <c r="A16" s="6" t="s">
        <v>19</v>
      </c>
      <c r="B16" s="6" t="s">
        <v>75</v>
      </c>
      <c r="C16" s="9" t="s">
        <v>25</v>
      </c>
      <c r="D16" s="8">
        <v>40</v>
      </c>
      <c r="E16" s="8">
        <v>0</v>
      </c>
      <c r="F16" s="8">
        <v>0</v>
      </c>
      <c r="G16" s="33">
        <f t="shared" si="0"/>
        <v>40</v>
      </c>
      <c r="H16" s="8">
        <v>58.29</v>
      </c>
      <c r="I16" s="8">
        <v>0.29</v>
      </c>
      <c r="J16" s="8">
        <v>0.14</v>
      </c>
      <c r="K16" s="33">
        <f t="shared" si="1"/>
        <v>58.72</v>
      </c>
      <c r="L16" s="8">
        <f t="shared" si="2"/>
        <v>98.28999999999999</v>
      </c>
      <c r="M16" s="8">
        <f t="shared" si="3"/>
        <v>0.29</v>
      </c>
      <c r="N16" s="8">
        <f t="shared" si="4"/>
        <v>0.14</v>
      </c>
      <c r="O16" s="33">
        <f t="shared" si="5"/>
        <v>98.72</v>
      </c>
      <c r="P16" s="8">
        <f t="shared" si="6"/>
        <v>2358.96</v>
      </c>
      <c r="Q16" s="8">
        <f t="shared" si="7"/>
        <v>6.959999999999999</v>
      </c>
      <c r="R16" s="8">
        <f t="shared" si="8"/>
        <v>3.3600000000000003</v>
      </c>
      <c r="S16" s="35">
        <f t="shared" si="9"/>
        <v>2369.28</v>
      </c>
    </row>
    <row r="17" spans="1:19" ht="15.75" customHeight="1">
      <c r="A17" s="6" t="s">
        <v>20</v>
      </c>
      <c r="B17" s="6"/>
      <c r="C17" s="9" t="s">
        <v>26</v>
      </c>
      <c r="D17" s="8">
        <v>13.8</v>
      </c>
      <c r="E17" s="8">
        <v>0</v>
      </c>
      <c r="F17" s="8">
        <v>0</v>
      </c>
      <c r="G17" s="33">
        <f t="shared" si="0"/>
        <v>13.8</v>
      </c>
      <c r="H17" s="8">
        <v>13</v>
      </c>
      <c r="I17" s="8">
        <v>0</v>
      </c>
      <c r="J17" s="8">
        <v>0.43</v>
      </c>
      <c r="K17" s="33">
        <f t="shared" si="1"/>
        <v>13.43</v>
      </c>
      <c r="L17" s="8">
        <f t="shared" si="2"/>
        <v>26.8</v>
      </c>
      <c r="M17" s="8">
        <f t="shared" si="3"/>
        <v>0</v>
      </c>
      <c r="N17" s="8">
        <f t="shared" si="4"/>
        <v>0.43</v>
      </c>
      <c r="O17" s="33">
        <f t="shared" si="5"/>
        <v>27.23</v>
      </c>
      <c r="P17" s="8">
        <f t="shared" si="6"/>
        <v>643.2</v>
      </c>
      <c r="Q17" s="8">
        <f t="shared" si="7"/>
        <v>0</v>
      </c>
      <c r="R17" s="8">
        <f t="shared" si="8"/>
        <v>10.32</v>
      </c>
      <c r="S17" s="35">
        <f t="shared" si="9"/>
        <v>653.5200000000001</v>
      </c>
    </row>
    <row r="18" spans="1:19" ht="15.75" customHeight="1">
      <c r="A18" s="6" t="s">
        <v>87</v>
      </c>
      <c r="B18" s="6"/>
      <c r="C18" s="9" t="s">
        <v>27</v>
      </c>
      <c r="D18" s="8">
        <v>0</v>
      </c>
      <c r="E18" s="8">
        <v>0</v>
      </c>
      <c r="F18" s="8">
        <v>0</v>
      </c>
      <c r="G18" s="33">
        <f t="shared" si="0"/>
        <v>0</v>
      </c>
      <c r="H18" s="8">
        <v>0</v>
      </c>
      <c r="I18" s="8">
        <v>0</v>
      </c>
      <c r="J18" s="8">
        <v>0</v>
      </c>
      <c r="K18" s="33">
        <f t="shared" si="1"/>
        <v>0</v>
      </c>
      <c r="L18" s="8">
        <f t="shared" si="2"/>
        <v>0</v>
      </c>
      <c r="M18" s="8">
        <f t="shared" si="3"/>
        <v>0</v>
      </c>
      <c r="N18" s="8">
        <f t="shared" si="4"/>
        <v>0</v>
      </c>
      <c r="O18" s="33">
        <f t="shared" si="5"/>
        <v>0</v>
      </c>
      <c r="P18" s="8">
        <f t="shared" si="6"/>
        <v>0</v>
      </c>
      <c r="Q18" s="8">
        <f t="shared" si="7"/>
        <v>0</v>
      </c>
      <c r="R18" s="8">
        <f t="shared" si="8"/>
        <v>0</v>
      </c>
      <c r="S18" s="35">
        <f t="shared" si="9"/>
        <v>0</v>
      </c>
    </row>
    <row r="19" spans="1:19" ht="15.75" customHeight="1">
      <c r="A19" s="6" t="s">
        <v>88</v>
      </c>
      <c r="B19" s="6"/>
      <c r="C19" s="9" t="s">
        <v>28</v>
      </c>
      <c r="D19" s="8">
        <v>0</v>
      </c>
      <c r="E19" s="8">
        <v>0</v>
      </c>
      <c r="F19" s="8">
        <v>0</v>
      </c>
      <c r="G19" s="33">
        <f t="shared" si="0"/>
        <v>0</v>
      </c>
      <c r="H19" s="8">
        <v>0</v>
      </c>
      <c r="I19" s="8">
        <v>0</v>
      </c>
      <c r="J19" s="8">
        <v>0</v>
      </c>
      <c r="K19" s="33">
        <f t="shared" si="1"/>
        <v>0</v>
      </c>
      <c r="L19" s="8">
        <f t="shared" si="2"/>
        <v>0</v>
      </c>
      <c r="M19" s="8">
        <f t="shared" si="3"/>
        <v>0</v>
      </c>
      <c r="N19" s="8">
        <f t="shared" si="4"/>
        <v>0</v>
      </c>
      <c r="O19" s="33">
        <f t="shared" si="5"/>
        <v>0</v>
      </c>
      <c r="P19" s="8">
        <f t="shared" si="6"/>
        <v>0</v>
      </c>
      <c r="Q19" s="8">
        <f t="shared" si="7"/>
        <v>0</v>
      </c>
      <c r="R19" s="8">
        <f t="shared" si="8"/>
        <v>0</v>
      </c>
      <c r="S19" s="35">
        <f t="shared" si="9"/>
        <v>0</v>
      </c>
    </row>
    <row r="20" spans="1:19" ht="15.75" customHeight="1">
      <c r="A20" s="6" t="s">
        <v>89</v>
      </c>
      <c r="B20" s="6"/>
      <c r="C20" s="9" t="s">
        <v>49</v>
      </c>
      <c r="D20" s="8">
        <v>0.67</v>
      </c>
      <c r="E20" s="8">
        <v>0</v>
      </c>
      <c r="F20" s="8">
        <v>0</v>
      </c>
      <c r="G20" s="33">
        <f t="shared" si="0"/>
        <v>0.67</v>
      </c>
      <c r="H20" s="8">
        <v>0</v>
      </c>
      <c r="I20" s="8">
        <v>0</v>
      </c>
      <c r="J20" s="8">
        <v>0</v>
      </c>
      <c r="K20" s="33">
        <f t="shared" si="1"/>
        <v>0</v>
      </c>
      <c r="L20" s="8">
        <f t="shared" si="2"/>
        <v>0.67</v>
      </c>
      <c r="M20" s="8">
        <f t="shared" si="3"/>
        <v>0</v>
      </c>
      <c r="N20" s="8">
        <f t="shared" si="4"/>
        <v>0</v>
      </c>
      <c r="O20" s="33">
        <f t="shared" si="5"/>
        <v>0.67</v>
      </c>
      <c r="P20" s="8">
        <f t="shared" si="6"/>
        <v>16.080000000000002</v>
      </c>
      <c r="Q20" s="8">
        <f t="shared" si="7"/>
        <v>0</v>
      </c>
      <c r="R20" s="8">
        <f t="shared" si="8"/>
        <v>0</v>
      </c>
      <c r="S20" s="35">
        <f t="shared" si="9"/>
        <v>16.080000000000002</v>
      </c>
    </row>
    <row r="21" spans="1:19" ht="15.75" customHeight="1">
      <c r="A21" s="6" t="s">
        <v>21</v>
      </c>
      <c r="B21" s="6" t="s">
        <v>75</v>
      </c>
      <c r="C21" s="9" t="s">
        <v>29</v>
      </c>
      <c r="D21" s="8">
        <v>0</v>
      </c>
      <c r="E21" s="8">
        <v>0</v>
      </c>
      <c r="F21" s="8">
        <v>0</v>
      </c>
      <c r="G21" s="33">
        <f t="shared" si="0"/>
        <v>0</v>
      </c>
      <c r="H21" s="8">
        <v>0.5</v>
      </c>
      <c r="I21" s="8">
        <v>0</v>
      </c>
      <c r="J21" s="8">
        <v>0</v>
      </c>
      <c r="K21" s="33">
        <f t="shared" si="1"/>
        <v>0.5</v>
      </c>
      <c r="L21" s="8">
        <f t="shared" si="2"/>
        <v>0.5</v>
      </c>
      <c r="M21" s="8">
        <f t="shared" si="3"/>
        <v>0</v>
      </c>
      <c r="N21" s="8">
        <f t="shared" si="4"/>
        <v>0</v>
      </c>
      <c r="O21" s="33">
        <f t="shared" si="5"/>
        <v>0.5</v>
      </c>
      <c r="P21" s="8">
        <f t="shared" si="6"/>
        <v>12</v>
      </c>
      <c r="Q21" s="8">
        <f t="shared" si="7"/>
        <v>0</v>
      </c>
      <c r="R21" s="8">
        <f t="shared" si="8"/>
        <v>0</v>
      </c>
      <c r="S21" s="35">
        <f t="shared" si="9"/>
        <v>12</v>
      </c>
    </row>
    <row r="22" spans="1:19" ht="28.5">
      <c r="A22" s="6" t="s">
        <v>30</v>
      </c>
      <c r="B22" s="6" t="s">
        <v>75</v>
      </c>
      <c r="C22" s="9" t="s">
        <v>65</v>
      </c>
      <c r="D22" s="8">
        <v>1</v>
      </c>
      <c r="E22" s="8">
        <v>0</v>
      </c>
      <c r="F22" s="8">
        <v>0</v>
      </c>
      <c r="G22" s="33">
        <f t="shared" si="0"/>
        <v>1</v>
      </c>
      <c r="H22" s="8">
        <v>0.83</v>
      </c>
      <c r="I22" s="8">
        <v>0</v>
      </c>
      <c r="J22" s="8">
        <v>0</v>
      </c>
      <c r="K22" s="33">
        <f t="shared" si="1"/>
        <v>0.83</v>
      </c>
      <c r="L22" s="8">
        <f t="shared" si="2"/>
        <v>1.83</v>
      </c>
      <c r="M22" s="8">
        <f t="shared" si="3"/>
        <v>0</v>
      </c>
      <c r="N22" s="8">
        <f t="shared" si="4"/>
        <v>0</v>
      </c>
      <c r="O22" s="33">
        <f t="shared" si="5"/>
        <v>1.83</v>
      </c>
      <c r="P22" s="8">
        <f t="shared" si="6"/>
        <v>43.92</v>
      </c>
      <c r="Q22" s="8">
        <f t="shared" si="7"/>
        <v>0</v>
      </c>
      <c r="R22" s="8">
        <f t="shared" si="8"/>
        <v>0</v>
      </c>
      <c r="S22" s="35">
        <f t="shared" si="9"/>
        <v>43.92</v>
      </c>
    </row>
    <row r="23" spans="1:19" ht="28.5">
      <c r="A23" s="6" t="s">
        <v>31</v>
      </c>
      <c r="B23" s="6"/>
      <c r="C23" s="9" t="s">
        <v>66</v>
      </c>
      <c r="D23" s="8">
        <v>0.17</v>
      </c>
      <c r="E23" s="8">
        <v>0</v>
      </c>
      <c r="F23" s="8">
        <v>0.17</v>
      </c>
      <c r="G23" s="33">
        <f t="shared" si="0"/>
        <v>0.34</v>
      </c>
      <c r="H23" s="8">
        <v>0</v>
      </c>
      <c r="I23" s="8">
        <v>0</v>
      </c>
      <c r="J23" s="8">
        <v>0</v>
      </c>
      <c r="K23" s="33">
        <f t="shared" si="1"/>
        <v>0</v>
      </c>
      <c r="L23" s="8">
        <f t="shared" si="2"/>
        <v>0.17</v>
      </c>
      <c r="M23" s="8">
        <f t="shared" si="3"/>
        <v>0</v>
      </c>
      <c r="N23" s="8">
        <f t="shared" si="4"/>
        <v>0.17</v>
      </c>
      <c r="O23" s="33">
        <f t="shared" si="5"/>
        <v>0.34</v>
      </c>
      <c r="P23" s="8">
        <f t="shared" si="6"/>
        <v>4.08</v>
      </c>
      <c r="Q23" s="8">
        <f t="shared" si="7"/>
        <v>0</v>
      </c>
      <c r="R23" s="8">
        <f t="shared" si="8"/>
        <v>4.08</v>
      </c>
      <c r="S23" s="35">
        <f t="shared" si="9"/>
        <v>8.16</v>
      </c>
    </row>
    <row r="24" spans="1:19" ht="42.75">
      <c r="A24" s="6" t="s">
        <v>32</v>
      </c>
      <c r="B24" s="6" t="s">
        <v>75</v>
      </c>
      <c r="C24" s="9" t="s">
        <v>67</v>
      </c>
      <c r="D24" s="8">
        <v>0</v>
      </c>
      <c r="E24" s="8">
        <v>0</v>
      </c>
      <c r="F24" s="8">
        <v>0</v>
      </c>
      <c r="G24" s="33">
        <f t="shared" si="0"/>
        <v>0</v>
      </c>
      <c r="H24" s="8">
        <v>0</v>
      </c>
      <c r="I24" s="8">
        <v>0</v>
      </c>
      <c r="J24" s="8">
        <v>0</v>
      </c>
      <c r="K24" s="33">
        <f t="shared" si="1"/>
        <v>0</v>
      </c>
      <c r="L24" s="8">
        <f>D24+H24</f>
        <v>0</v>
      </c>
      <c r="M24" s="8">
        <f t="shared" si="3"/>
        <v>0</v>
      </c>
      <c r="N24" s="8">
        <f t="shared" si="4"/>
        <v>0</v>
      </c>
      <c r="O24" s="33">
        <f t="shared" si="5"/>
        <v>0</v>
      </c>
      <c r="P24" s="8">
        <f t="shared" si="6"/>
        <v>0</v>
      </c>
      <c r="Q24" s="8">
        <f t="shared" si="7"/>
        <v>0</v>
      </c>
      <c r="R24" s="8">
        <f t="shared" si="8"/>
        <v>0</v>
      </c>
      <c r="S24" s="35">
        <f t="shared" si="9"/>
        <v>0</v>
      </c>
    </row>
    <row r="25" spans="1:19" ht="28.5">
      <c r="A25" s="6" t="s">
        <v>33</v>
      </c>
      <c r="B25" s="6" t="s">
        <v>75</v>
      </c>
      <c r="C25" s="9" t="s">
        <v>69</v>
      </c>
      <c r="D25" s="8">
        <v>2.5</v>
      </c>
      <c r="E25" s="8">
        <v>0.33</v>
      </c>
      <c r="F25" s="8">
        <v>0</v>
      </c>
      <c r="G25" s="33">
        <f t="shared" si="0"/>
        <v>2.83</v>
      </c>
      <c r="H25" s="8">
        <v>2.67</v>
      </c>
      <c r="I25" s="8">
        <v>0</v>
      </c>
      <c r="J25" s="8">
        <v>0</v>
      </c>
      <c r="K25" s="33">
        <f t="shared" si="1"/>
        <v>2.67</v>
      </c>
      <c r="L25" s="8">
        <f>D25+H25</f>
        <v>5.17</v>
      </c>
      <c r="M25" s="8">
        <f>E25+I25</f>
        <v>0.33</v>
      </c>
      <c r="N25" s="8">
        <f>F25+J25</f>
        <v>0</v>
      </c>
      <c r="O25" s="33">
        <f t="shared" si="5"/>
        <v>5.5</v>
      </c>
      <c r="P25" s="8">
        <f t="shared" si="6"/>
        <v>124.08</v>
      </c>
      <c r="Q25" s="8">
        <f t="shared" si="7"/>
        <v>7.92</v>
      </c>
      <c r="R25" s="8">
        <f t="shared" si="8"/>
        <v>0</v>
      </c>
      <c r="S25" s="35">
        <f t="shared" si="9"/>
        <v>132</v>
      </c>
    </row>
    <row r="26" spans="1:19" ht="28.5">
      <c r="A26" s="6" t="s">
        <v>34</v>
      </c>
      <c r="B26" s="6"/>
      <c r="C26" s="9" t="s">
        <v>68</v>
      </c>
      <c r="D26" s="8">
        <v>0</v>
      </c>
      <c r="E26" s="8">
        <v>0</v>
      </c>
      <c r="F26" s="8">
        <v>0</v>
      </c>
      <c r="G26" s="33">
        <f t="shared" si="0"/>
        <v>0</v>
      </c>
      <c r="H26" s="8">
        <v>0.17</v>
      </c>
      <c r="I26" s="8">
        <v>0</v>
      </c>
      <c r="J26" s="8">
        <v>0</v>
      </c>
      <c r="K26" s="33">
        <f t="shared" si="1"/>
        <v>0.17</v>
      </c>
      <c r="L26" s="8">
        <f aca="true" t="shared" si="10" ref="L26:L44">D26+H26</f>
        <v>0.17</v>
      </c>
      <c r="M26" s="8">
        <f aca="true" t="shared" si="11" ref="M26:M44">E26+I26</f>
        <v>0</v>
      </c>
      <c r="N26" s="8">
        <f aca="true" t="shared" si="12" ref="N26:N44">F26+J26</f>
        <v>0</v>
      </c>
      <c r="O26" s="33">
        <f t="shared" si="5"/>
        <v>0.17</v>
      </c>
      <c r="P26" s="8">
        <f t="shared" si="6"/>
        <v>4.08</v>
      </c>
      <c r="Q26" s="8">
        <f t="shared" si="7"/>
        <v>0</v>
      </c>
      <c r="R26" s="8">
        <f t="shared" si="8"/>
        <v>0</v>
      </c>
      <c r="S26" s="35">
        <f t="shared" si="9"/>
        <v>4.08</v>
      </c>
    </row>
    <row r="27" spans="1:19" ht="32.25" customHeight="1">
      <c r="A27" s="6" t="s">
        <v>35</v>
      </c>
      <c r="B27" s="6" t="s">
        <v>75</v>
      </c>
      <c r="C27" s="9" t="s">
        <v>70</v>
      </c>
      <c r="D27" s="8">
        <v>0</v>
      </c>
      <c r="E27" s="8">
        <v>0</v>
      </c>
      <c r="F27" s="8">
        <v>0</v>
      </c>
      <c r="G27" s="33">
        <f t="shared" si="0"/>
        <v>0</v>
      </c>
      <c r="H27" s="8">
        <v>0</v>
      </c>
      <c r="I27" s="8">
        <v>0</v>
      </c>
      <c r="J27" s="8">
        <v>0</v>
      </c>
      <c r="K27" s="33">
        <f t="shared" si="1"/>
        <v>0</v>
      </c>
      <c r="L27" s="8">
        <f t="shared" si="10"/>
        <v>0</v>
      </c>
      <c r="M27" s="8">
        <f t="shared" si="11"/>
        <v>0</v>
      </c>
      <c r="N27" s="8">
        <f t="shared" si="12"/>
        <v>0</v>
      </c>
      <c r="O27" s="33">
        <f t="shared" si="5"/>
        <v>0</v>
      </c>
      <c r="P27" s="8">
        <f t="shared" si="6"/>
        <v>0</v>
      </c>
      <c r="Q27" s="8">
        <f t="shared" si="7"/>
        <v>0</v>
      </c>
      <c r="R27" s="8">
        <f t="shared" si="8"/>
        <v>0</v>
      </c>
      <c r="S27" s="35">
        <f t="shared" si="9"/>
        <v>0</v>
      </c>
    </row>
    <row r="28" spans="1:19" ht="15.75" customHeight="1">
      <c r="A28" s="6" t="s">
        <v>36</v>
      </c>
      <c r="B28" s="6"/>
      <c r="C28" s="9" t="s">
        <v>71</v>
      </c>
      <c r="D28" s="8">
        <v>0.33</v>
      </c>
      <c r="E28" s="8">
        <v>0</v>
      </c>
      <c r="F28" s="8">
        <v>0</v>
      </c>
      <c r="G28" s="33">
        <f t="shared" si="0"/>
        <v>0.33</v>
      </c>
      <c r="H28" s="8">
        <v>0</v>
      </c>
      <c r="I28" s="8">
        <v>0</v>
      </c>
      <c r="J28" s="8">
        <v>0</v>
      </c>
      <c r="K28" s="33">
        <f t="shared" si="1"/>
        <v>0</v>
      </c>
      <c r="L28" s="8">
        <f t="shared" si="10"/>
        <v>0.33</v>
      </c>
      <c r="M28" s="8">
        <f t="shared" si="11"/>
        <v>0</v>
      </c>
      <c r="N28" s="8">
        <f t="shared" si="12"/>
        <v>0</v>
      </c>
      <c r="O28" s="33">
        <f t="shared" si="5"/>
        <v>0.33</v>
      </c>
      <c r="P28" s="8">
        <f t="shared" si="6"/>
        <v>7.92</v>
      </c>
      <c r="Q28" s="8">
        <f t="shared" si="7"/>
        <v>0</v>
      </c>
      <c r="R28" s="8">
        <f t="shared" si="8"/>
        <v>0</v>
      </c>
      <c r="S28" s="35">
        <f t="shared" si="9"/>
        <v>7.92</v>
      </c>
    </row>
    <row r="29" spans="1:19" ht="15.75" customHeight="1">
      <c r="A29" s="6" t="s">
        <v>37</v>
      </c>
      <c r="B29" s="6"/>
      <c r="C29" s="9" t="s">
        <v>44</v>
      </c>
      <c r="D29" s="8">
        <v>0.5</v>
      </c>
      <c r="E29" s="8">
        <v>0</v>
      </c>
      <c r="F29" s="8">
        <v>0</v>
      </c>
      <c r="G29" s="33">
        <f t="shared" si="0"/>
        <v>0.5</v>
      </c>
      <c r="H29" s="8">
        <v>0.33</v>
      </c>
      <c r="I29" s="8">
        <v>0</v>
      </c>
      <c r="J29" s="8">
        <v>0</v>
      </c>
      <c r="K29" s="33">
        <f t="shared" si="1"/>
        <v>0.33</v>
      </c>
      <c r="L29" s="8">
        <f t="shared" si="10"/>
        <v>0.8300000000000001</v>
      </c>
      <c r="M29" s="8">
        <f t="shared" si="11"/>
        <v>0</v>
      </c>
      <c r="N29" s="8">
        <f t="shared" si="12"/>
        <v>0</v>
      </c>
      <c r="O29" s="33">
        <f t="shared" si="5"/>
        <v>0.8300000000000001</v>
      </c>
      <c r="P29" s="8">
        <f t="shared" si="6"/>
        <v>19.92</v>
      </c>
      <c r="Q29" s="8">
        <f t="shared" si="7"/>
        <v>0</v>
      </c>
      <c r="R29" s="8">
        <f t="shared" si="8"/>
        <v>0</v>
      </c>
      <c r="S29" s="35">
        <f t="shared" si="9"/>
        <v>19.92</v>
      </c>
    </row>
    <row r="30" spans="1:19" ht="15.75" customHeight="1">
      <c r="A30" s="6" t="s">
        <v>38</v>
      </c>
      <c r="B30" s="6"/>
      <c r="C30" s="9" t="s">
        <v>45</v>
      </c>
      <c r="D30" s="8">
        <v>0.33</v>
      </c>
      <c r="E30" s="8">
        <v>0</v>
      </c>
      <c r="F30" s="8">
        <v>0</v>
      </c>
      <c r="G30" s="33">
        <f t="shared" si="0"/>
        <v>0.33</v>
      </c>
      <c r="H30" s="8">
        <v>0.17</v>
      </c>
      <c r="I30" s="8">
        <v>0</v>
      </c>
      <c r="J30" s="8">
        <v>0</v>
      </c>
      <c r="K30" s="33">
        <f t="shared" si="1"/>
        <v>0.17</v>
      </c>
      <c r="L30" s="8">
        <f t="shared" si="10"/>
        <v>0.5</v>
      </c>
      <c r="M30" s="8">
        <f t="shared" si="11"/>
        <v>0</v>
      </c>
      <c r="N30" s="8">
        <f t="shared" si="12"/>
        <v>0</v>
      </c>
      <c r="O30" s="33">
        <f t="shared" si="5"/>
        <v>0.5</v>
      </c>
      <c r="P30" s="8">
        <f t="shared" si="6"/>
        <v>12</v>
      </c>
      <c r="Q30" s="8">
        <f t="shared" si="7"/>
        <v>0</v>
      </c>
      <c r="R30" s="8">
        <f t="shared" si="8"/>
        <v>0</v>
      </c>
      <c r="S30" s="35">
        <f t="shared" si="9"/>
        <v>12</v>
      </c>
    </row>
    <row r="31" spans="1:19" ht="15.75" customHeight="1">
      <c r="A31" s="14"/>
      <c r="B31" s="10"/>
      <c r="C31" s="9" t="s">
        <v>5</v>
      </c>
      <c r="D31" s="8" t="s">
        <v>82</v>
      </c>
      <c r="E31" s="8" t="s">
        <v>82</v>
      </c>
      <c r="F31" s="8" t="s">
        <v>82</v>
      </c>
      <c r="G31" s="34" t="s">
        <v>82</v>
      </c>
      <c r="H31" s="8" t="s">
        <v>82</v>
      </c>
      <c r="I31" s="8" t="s">
        <v>82</v>
      </c>
      <c r="J31" s="8" t="s">
        <v>82</v>
      </c>
      <c r="K31" s="34" t="s">
        <v>82</v>
      </c>
      <c r="L31" s="8" t="s">
        <v>82</v>
      </c>
      <c r="M31" s="8" t="s">
        <v>82</v>
      </c>
      <c r="N31" s="8" t="s">
        <v>82</v>
      </c>
      <c r="O31" s="34" t="s">
        <v>82</v>
      </c>
      <c r="P31" s="8" t="s">
        <v>82</v>
      </c>
      <c r="Q31" s="8" t="s">
        <v>82</v>
      </c>
      <c r="R31" s="8" t="s">
        <v>82</v>
      </c>
      <c r="S31" s="34" t="s">
        <v>82</v>
      </c>
    </row>
    <row r="32" spans="1:19" ht="15.75" customHeight="1">
      <c r="A32" s="14"/>
      <c r="B32" s="10"/>
      <c r="C32" s="9" t="s">
        <v>6</v>
      </c>
      <c r="D32" s="8" t="s">
        <v>82</v>
      </c>
      <c r="E32" s="8" t="s">
        <v>82</v>
      </c>
      <c r="F32" s="8" t="s">
        <v>82</v>
      </c>
      <c r="G32" s="34" t="s">
        <v>82</v>
      </c>
      <c r="H32" s="8" t="s">
        <v>82</v>
      </c>
      <c r="I32" s="8" t="s">
        <v>82</v>
      </c>
      <c r="J32" s="8" t="s">
        <v>82</v>
      </c>
      <c r="K32" s="34" t="s">
        <v>82</v>
      </c>
      <c r="L32" s="8" t="s">
        <v>82</v>
      </c>
      <c r="M32" s="8" t="s">
        <v>82</v>
      </c>
      <c r="N32" s="8" t="s">
        <v>82</v>
      </c>
      <c r="O32" s="34" t="s">
        <v>82</v>
      </c>
      <c r="P32" s="8" t="s">
        <v>82</v>
      </c>
      <c r="Q32" s="8" t="s">
        <v>82</v>
      </c>
      <c r="R32" s="8" t="s">
        <v>82</v>
      </c>
      <c r="S32" s="34" t="s">
        <v>82</v>
      </c>
    </row>
    <row r="33" spans="1:19" ht="15.75" customHeight="1">
      <c r="A33" s="14"/>
      <c r="B33" s="10"/>
      <c r="C33" s="9" t="s">
        <v>7</v>
      </c>
      <c r="D33" s="8" t="s">
        <v>82</v>
      </c>
      <c r="E33" s="8" t="s">
        <v>82</v>
      </c>
      <c r="F33" s="8" t="s">
        <v>82</v>
      </c>
      <c r="G33" s="34" t="s">
        <v>82</v>
      </c>
      <c r="H33" s="8" t="s">
        <v>82</v>
      </c>
      <c r="I33" s="8" t="s">
        <v>82</v>
      </c>
      <c r="J33" s="8" t="s">
        <v>82</v>
      </c>
      <c r="K33" s="34" t="s">
        <v>82</v>
      </c>
      <c r="L33" s="8" t="s">
        <v>82</v>
      </c>
      <c r="M33" s="8" t="s">
        <v>82</v>
      </c>
      <c r="N33" s="8" t="s">
        <v>82</v>
      </c>
      <c r="O33" s="34" t="s">
        <v>82</v>
      </c>
      <c r="P33" s="8" t="s">
        <v>82</v>
      </c>
      <c r="Q33" s="8" t="s">
        <v>82</v>
      </c>
      <c r="R33" s="8" t="s">
        <v>82</v>
      </c>
      <c r="S33" s="34" t="s">
        <v>82</v>
      </c>
    </row>
    <row r="34" spans="1:19" ht="15.75" customHeight="1">
      <c r="A34" s="14"/>
      <c r="B34" s="10"/>
      <c r="C34" s="9" t="s">
        <v>8</v>
      </c>
      <c r="D34" s="8" t="s">
        <v>82</v>
      </c>
      <c r="E34" s="8" t="s">
        <v>82</v>
      </c>
      <c r="F34" s="8" t="s">
        <v>82</v>
      </c>
      <c r="G34" s="34" t="s">
        <v>82</v>
      </c>
      <c r="H34" s="8" t="s">
        <v>82</v>
      </c>
      <c r="I34" s="8" t="s">
        <v>82</v>
      </c>
      <c r="J34" s="8" t="s">
        <v>82</v>
      </c>
      <c r="K34" s="34" t="s">
        <v>82</v>
      </c>
      <c r="L34" s="8" t="s">
        <v>82</v>
      </c>
      <c r="M34" s="8" t="s">
        <v>82</v>
      </c>
      <c r="N34" s="8" t="s">
        <v>82</v>
      </c>
      <c r="O34" s="34" t="s">
        <v>82</v>
      </c>
      <c r="P34" s="8" t="s">
        <v>82</v>
      </c>
      <c r="Q34" s="8" t="s">
        <v>82</v>
      </c>
      <c r="R34" s="8" t="s">
        <v>82</v>
      </c>
      <c r="S34" s="34" t="s">
        <v>82</v>
      </c>
    </row>
    <row r="35" spans="1:19" ht="15.75" customHeight="1">
      <c r="A35" s="14"/>
      <c r="B35" s="10"/>
      <c r="C35" s="9" t="s">
        <v>9</v>
      </c>
      <c r="D35" s="8" t="s">
        <v>82</v>
      </c>
      <c r="E35" s="8" t="s">
        <v>82</v>
      </c>
      <c r="F35" s="8" t="s">
        <v>82</v>
      </c>
      <c r="G35" s="34" t="s">
        <v>82</v>
      </c>
      <c r="H35" s="8" t="s">
        <v>82</v>
      </c>
      <c r="I35" s="8" t="s">
        <v>82</v>
      </c>
      <c r="J35" s="8" t="s">
        <v>82</v>
      </c>
      <c r="K35" s="34" t="s">
        <v>82</v>
      </c>
      <c r="L35" s="8" t="s">
        <v>82</v>
      </c>
      <c r="M35" s="8" t="s">
        <v>82</v>
      </c>
      <c r="N35" s="8" t="s">
        <v>82</v>
      </c>
      <c r="O35" s="34" t="s">
        <v>82</v>
      </c>
      <c r="P35" s="8" t="s">
        <v>82</v>
      </c>
      <c r="Q35" s="8" t="s">
        <v>82</v>
      </c>
      <c r="R35" s="8" t="s">
        <v>82</v>
      </c>
      <c r="S35" s="34" t="s">
        <v>82</v>
      </c>
    </row>
    <row r="36" spans="1:19" ht="15.75" customHeight="1">
      <c r="A36" s="14"/>
      <c r="B36" s="10"/>
      <c r="C36" s="9" t="s">
        <v>10</v>
      </c>
      <c r="D36" s="8" t="s">
        <v>82</v>
      </c>
      <c r="E36" s="8" t="s">
        <v>82</v>
      </c>
      <c r="F36" s="8" t="s">
        <v>82</v>
      </c>
      <c r="G36" s="34" t="s">
        <v>82</v>
      </c>
      <c r="H36" s="8" t="s">
        <v>82</v>
      </c>
      <c r="I36" s="8" t="s">
        <v>82</v>
      </c>
      <c r="J36" s="8" t="s">
        <v>82</v>
      </c>
      <c r="K36" s="34" t="s">
        <v>82</v>
      </c>
      <c r="L36" s="8" t="s">
        <v>82</v>
      </c>
      <c r="M36" s="8" t="s">
        <v>82</v>
      </c>
      <c r="N36" s="8" t="s">
        <v>82</v>
      </c>
      <c r="O36" s="34" t="s">
        <v>82</v>
      </c>
      <c r="P36" s="8" t="s">
        <v>82</v>
      </c>
      <c r="Q36" s="8" t="s">
        <v>82</v>
      </c>
      <c r="R36" s="8" t="s">
        <v>82</v>
      </c>
      <c r="S36" s="34" t="s">
        <v>82</v>
      </c>
    </row>
    <row r="37" spans="1:19" ht="42.75">
      <c r="A37" s="6" t="s">
        <v>39</v>
      </c>
      <c r="B37" s="6" t="s">
        <v>75</v>
      </c>
      <c r="C37" s="9" t="s">
        <v>72</v>
      </c>
      <c r="D37" s="8">
        <v>0</v>
      </c>
      <c r="E37" s="8">
        <v>0</v>
      </c>
      <c r="F37" s="8">
        <v>0</v>
      </c>
      <c r="G37" s="33">
        <f t="shared" si="0"/>
        <v>0</v>
      </c>
      <c r="H37" s="8">
        <v>0.17</v>
      </c>
      <c r="I37" s="8">
        <v>0</v>
      </c>
      <c r="J37" s="8">
        <v>0</v>
      </c>
      <c r="K37" s="33">
        <f t="shared" si="1"/>
        <v>0.17</v>
      </c>
      <c r="L37" s="8">
        <f t="shared" si="10"/>
        <v>0.17</v>
      </c>
      <c r="M37" s="8">
        <f t="shared" si="11"/>
        <v>0</v>
      </c>
      <c r="N37" s="8">
        <f t="shared" si="12"/>
        <v>0</v>
      </c>
      <c r="O37" s="33">
        <f t="shared" si="5"/>
        <v>0.17</v>
      </c>
      <c r="P37" s="8">
        <f t="shared" si="6"/>
        <v>4.08</v>
      </c>
      <c r="Q37" s="8">
        <f t="shared" si="7"/>
        <v>0</v>
      </c>
      <c r="R37" s="8">
        <f t="shared" si="8"/>
        <v>0</v>
      </c>
      <c r="S37" s="35">
        <f t="shared" si="9"/>
        <v>4.08</v>
      </c>
    </row>
    <row r="38" spans="1:19" ht="15.75" customHeight="1">
      <c r="A38" s="14"/>
      <c r="B38" s="10"/>
      <c r="C38" s="9" t="s">
        <v>4</v>
      </c>
      <c r="D38" s="8">
        <v>0.2</v>
      </c>
      <c r="E38" s="8">
        <v>0</v>
      </c>
      <c r="F38" s="8">
        <v>0</v>
      </c>
      <c r="G38" s="33">
        <f t="shared" si="0"/>
        <v>0.2</v>
      </c>
      <c r="H38" s="8">
        <v>0</v>
      </c>
      <c r="I38" s="8">
        <v>0</v>
      </c>
      <c r="J38" s="8">
        <v>0</v>
      </c>
      <c r="K38" s="33">
        <f t="shared" si="1"/>
        <v>0</v>
      </c>
      <c r="L38" s="8">
        <f t="shared" si="10"/>
        <v>0.2</v>
      </c>
      <c r="M38" s="8">
        <f t="shared" si="11"/>
        <v>0</v>
      </c>
      <c r="N38" s="8">
        <f t="shared" si="12"/>
        <v>0</v>
      </c>
      <c r="O38" s="33">
        <f t="shared" si="5"/>
        <v>0.2</v>
      </c>
      <c r="P38" s="8">
        <f t="shared" si="6"/>
        <v>4.800000000000001</v>
      </c>
      <c r="Q38" s="8">
        <f t="shared" si="7"/>
        <v>0</v>
      </c>
      <c r="R38" s="8">
        <f t="shared" si="8"/>
        <v>0</v>
      </c>
      <c r="S38" s="35">
        <f t="shared" si="9"/>
        <v>4.800000000000001</v>
      </c>
    </row>
    <row r="39" spans="1:19" ht="15.75" customHeight="1">
      <c r="A39" s="6" t="s">
        <v>40</v>
      </c>
      <c r="B39" s="11"/>
      <c r="C39" s="9" t="s">
        <v>50</v>
      </c>
      <c r="D39" s="8">
        <v>0</v>
      </c>
      <c r="E39" s="8">
        <v>0</v>
      </c>
      <c r="F39" s="8">
        <v>0</v>
      </c>
      <c r="G39" s="33">
        <f t="shared" si="0"/>
        <v>0</v>
      </c>
      <c r="H39" s="8">
        <v>0</v>
      </c>
      <c r="I39" s="8">
        <v>0</v>
      </c>
      <c r="J39" s="8">
        <v>0</v>
      </c>
      <c r="K39" s="33">
        <f t="shared" si="1"/>
        <v>0</v>
      </c>
      <c r="L39" s="8">
        <f t="shared" si="10"/>
        <v>0</v>
      </c>
      <c r="M39" s="8">
        <f t="shared" si="11"/>
        <v>0</v>
      </c>
      <c r="N39" s="8">
        <f t="shared" si="12"/>
        <v>0</v>
      </c>
      <c r="O39" s="33">
        <f t="shared" si="5"/>
        <v>0</v>
      </c>
      <c r="P39" s="8">
        <f t="shared" si="6"/>
        <v>0</v>
      </c>
      <c r="Q39" s="8">
        <f t="shared" si="7"/>
        <v>0</v>
      </c>
      <c r="R39" s="8">
        <f t="shared" si="8"/>
        <v>0</v>
      </c>
      <c r="S39" s="35">
        <f t="shared" si="9"/>
        <v>0</v>
      </c>
    </row>
    <row r="40" spans="1:19" ht="15.75" customHeight="1">
      <c r="A40" s="6" t="s">
        <v>41</v>
      </c>
      <c r="B40" s="11"/>
      <c r="C40" s="9" t="s">
        <v>46</v>
      </c>
      <c r="D40" s="8">
        <v>0.5</v>
      </c>
      <c r="E40" s="8">
        <v>0.17</v>
      </c>
      <c r="F40" s="8">
        <v>0</v>
      </c>
      <c r="G40" s="33">
        <f t="shared" si="0"/>
        <v>0.67</v>
      </c>
      <c r="H40" s="8">
        <v>0.17</v>
      </c>
      <c r="I40" s="8">
        <v>0</v>
      </c>
      <c r="J40" s="8">
        <v>0.17</v>
      </c>
      <c r="K40" s="33">
        <f t="shared" si="1"/>
        <v>0.34</v>
      </c>
      <c r="L40" s="8">
        <f t="shared" si="10"/>
        <v>0.67</v>
      </c>
      <c r="M40" s="8">
        <f t="shared" si="11"/>
        <v>0.17</v>
      </c>
      <c r="N40" s="8">
        <f t="shared" si="12"/>
        <v>0.17</v>
      </c>
      <c r="O40" s="33">
        <f t="shared" si="5"/>
        <v>1.01</v>
      </c>
      <c r="P40" s="8">
        <f t="shared" si="6"/>
        <v>16.080000000000002</v>
      </c>
      <c r="Q40" s="8">
        <f t="shared" si="7"/>
        <v>4.08</v>
      </c>
      <c r="R40" s="8">
        <f t="shared" si="8"/>
        <v>4.08</v>
      </c>
      <c r="S40" s="35">
        <f t="shared" si="9"/>
        <v>24.240000000000002</v>
      </c>
    </row>
    <row r="41" spans="1:19" ht="15.75" customHeight="1">
      <c r="A41" s="6" t="s">
        <v>42</v>
      </c>
      <c r="B41" s="6" t="s">
        <v>75</v>
      </c>
      <c r="C41" s="9" t="s">
        <v>73</v>
      </c>
      <c r="D41" s="8">
        <v>2</v>
      </c>
      <c r="E41" s="8">
        <v>0</v>
      </c>
      <c r="F41" s="8">
        <v>0</v>
      </c>
      <c r="G41" s="33">
        <f t="shared" si="0"/>
        <v>2</v>
      </c>
      <c r="H41" s="8">
        <v>1.67</v>
      </c>
      <c r="I41" s="8">
        <v>0</v>
      </c>
      <c r="J41" s="8">
        <v>0</v>
      </c>
      <c r="K41" s="33">
        <f t="shared" si="1"/>
        <v>1.67</v>
      </c>
      <c r="L41" s="8">
        <f t="shared" si="10"/>
        <v>3.67</v>
      </c>
      <c r="M41" s="8">
        <f t="shared" si="11"/>
        <v>0</v>
      </c>
      <c r="N41" s="8">
        <f t="shared" si="12"/>
        <v>0</v>
      </c>
      <c r="O41" s="33">
        <f t="shared" si="5"/>
        <v>3.67</v>
      </c>
      <c r="P41" s="8">
        <f t="shared" si="6"/>
        <v>88.08</v>
      </c>
      <c r="Q41" s="8">
        <f t="shared" si="7"/>
        <v>0</v>
      </c>
      <c r="R41" s="8">
        <f t="shared" si="8"/>
        <v>0</v>
      </c>
      <c r="S41" s="35">
        <f t="shared" si="9"/>
        <v>88.08</v>
      </c>
    </row>
    <row r="42" spans="1:19" ht="15.75" customHeight="1">
      <c r="A42" s="6" t="s">
        <v>43</v>
      </c>
      <c r="B42" s="11"/>
      <c r="C42" s="9" t="s">
        <v>47</v>
      </c>
      <c r="D42" s="8">
        <v>1.33</v>
      </c>
      <c r="E42" s="8">
        <v>0.17</v>
      </c>
      <c r="F42" s="8">
        <v>0</v>
      </c>
      <c r="G42" s="33">
        <f t="shared" si="0"/>
        <v>1.5</v>
      </c>
      <c r="H42" s="8">
        <v>0.67</v>
      </c>
      <c r="I42" s="8">
        <v>0</v>
      </c>
      <c r="J42" s="8">
        <v>0</v>
      </c>
      <c r="K42" s="33">
        <f t="shared" si="1"/>
        <v>0.67</v>
      </c>
      <c r="L42" s="8">
        <f t="shared" si="10"/>
        <v>2</v>
      </c>
      <c r="M42" s="8">
        <f t="shared" si="11"/>
        <v>0.17</v>
      </c>
      <c r="N42" s="8">
        <f t="shared" si="12"/>
        <v>0</v>
      </c>
      <c r="O42" s="33">
        <f t="shared" si="5"/>
        <v>2.17</v>
      </c>
      <c r="P42" s="8">
        <f t="shared" si="6"/>
        <v>48</v>
      </c>
      <c r="Q42" s="8">
        <f t="shared" si="7"/>
        <v>4.08</v>
      </c>
      <c r="R42" s="8">
        <f t="shared" si="8"/>
        <v>0</v>
      </c>
      <c r="S42" s="35">
        <f t="shared" si="9"/>
        <v>52.08</v>
      </c>
    </row>
    <row r="43" spans="1:19" ht="15.75" customHeight="1">
      <c r="A43" s="14"/>
      <c r="B43" s="10"/>
      <c r="C43" s="9" t="s">
        <v>3</v>
      </c>
      <c r="D43" s="8">
        <v>3.67</v>
      </c>
      <c r="E43" s="8">
        <v>0.17</v>
      </c>
      <c r="F43" s="8">
        <v>0</v>
      </c>
      <c r="G43" s="33">
        <f t="shared" si="0"/>
        <v>3.84</v>
      </c>
      <c r="H43" s="8">
        <v>7.75</v>
      </c>
      <c r="I43" s="8">
        <v>1.5</v>
      </c>
      <c r="J43" s="8">
        <v>0</v>
      </c>
      <c r="K43" s="33">
        <f t="shared" si="1"/>
        <v>9.25</v>
      </c>
      <c r="L43" s="8">
        <f t="shared" si="10"/>
        <v>11.42</v>
      </c>
      <c r="M43" s="8">
        <f t="shared" si="11"/>
        <v>1.67</v>
      </c>
      <c r="N43" s="8">
        <f t="shared" si="12"/>
        <v>0</v>
      </c>
      <c r="O43" s="33">
        <f t="shared" si="5"/>
        <v>13.09</v>
      </c>
      <c r="P43" s="8">
        <f t="shared" si="6"/>
        <v>274.08</v>
      </c>
      <c r="Q43" s="8">
        <f t="shared" si="7"/>
        <v>40.08</v>
      </c>
      <c r="R43" s="8">
        <f t="shared" si="8"/>
        <v>0</v>
      </c>
      <c r="S43" s="35">
        <f t="shared" si="9"/>
        <v>314.15999999999997</v>
      </c>
    </row>
    <row r="44" spans="1:19" ht="15.75" customHeight="1">
      <c r="A44" s="14"/>
      <c r="B44" s="10"/>
      <c r="C44" s="9" t="s">
        <v>2</v>
      </c>
      <c r="D44" s="8">
        <v>1</v>
      </c>
      <c r="E44" s="8">
        <v>0</v>
      </c>
      <c r="F44" s="8">
        <v>0.17</v>
      </c>
      <c r="G44" s="33">
        <f t="shared" si="0"/>
        <v>1.17</v>
      </c>
      <c r="H44" s="8">
        <v>1.5</v>
      </c>
      <c r="I44" s="8">
        <v>0</v>
      </c>
      <c r="J44" s="8">
        <v>0</v>
      </c>
      <c r="K44" s="33">
        <f t="shared" si="1"/>
        <v>1.5</v>
      </c>
      <c r="L44" s="8">
        <f t="shared" si="10"/>
        <v>2.5</v>
      </c>
      <c r="M44" s="8">
        <f t="shared" si="11"/>
        <v>0</v>
      </c>
      <c r="N44" s="8">
        <f t="shared" si="12"/>
        <v>0.17</v>
      </c>
      <c r="O44" s="33">
        <f t="shared" si="5"/>
        <v>2.67</v>
      </c>
      <c r="P44" s="8">
        <f t="shared" si="6"/>
        <v>60</v>
      </c>
      <c r="Q44" s="8">
        <f t="shared" si="7"/>
        <v>0</v>
      </c>
      <c r="R44" s="8">
        <f t="shared" si="8"/>
        <v>4.08</v>
      </c>
      <c r="S44" s="35">
        <f t="shared" si="9"/>
        <v>64.08</v>
      </c>
    </row>
    <row r="45" ht="12.75">
      <c r="G45" s="3"/>
    </row>
    <row r="46" spans="1:7" ht="12.75">
      <c r="A46" s="1" t="s">
        <v>64</v>
      </c>
      <c r="B46" s="1"/>
      <c r="G46" s="3"/>
    </row>
    <row r="47" spans="1:7" ht="12.75">
      <c r="A47" t="s">
        <v>60</v>
      </c>
      <c r="G47" s="3"/>
    </row>
    <row r="48" ht="14.25">
      <c r="A48" s="5" t="s">
        <v>76</v>
      </c>
    </row>
    <row r="49" ht="14.25">
      <c r="A49" s="5" t="s">
        <v>93</v>
      </c>
    </row>
    <row r="50" ht="14.25">
      <c r="A50" s="5" t="s">
        <v>90</v>
      </c>
    </row>
    <row r="51" ht="14.25">
      <c r="A51" s="5" t="s">
        <v>92</v>
      </c>
    </row>
  </sheetData>
  <mergeCells count="8">
    <mergeCell ref="A1:S1"/>
    <mergeCell ref="A2:S2"/>
    <mergeCell ref="A4:C5"/>
    <mergeCell ref="P4:S5"/>
    <mergeCell ref="D4:O4"/>
    <mergeCell ref="D5:G5"/>
    <mergeCell ref="H5:K5"/>
    <mergeCell ref="L5:O5"/>
  </mergeCells>
  <printOptions/>
  <pageMargins left="0.75" right="0.75" top="0.5" bottom="0.5" header="0.5" footer="0.5"/>
  <pageSetup fitToHeight="1" fitToWidth="1" horizontalDpi="600" verticalDpi="600" orientation="landscape" paperSize="17" scale="78" r:id="rId1"/>
  <headerFooter alignWithMargins="0">
    <oddHeader>&amp;L&amp;"Arial,Bold Italic"&amp;36DRAFT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workbookViewId="0" topLeftCell="I1">
      <pane ySplit="6" topLeftCell="BM8" activePane="bottomLeft" state="frozen"/>
      <selection pane="topLeft" activeCell="C35" sqref="C35"/>
      <selection pane="bottomLeft" activeCell="P8" sqref="P8"/>
    </sheetView>
  </sheetViews>
  <sheetFormatPr defaultColWidth="9.140625" defaultRowHeight="12.75"/>
  <cols>
    <col min="3" max="3" width="45.140625" style="0" customWidth="1"/>
    <col min="4" max="4" width="16.140625" style="0" customWidth="1"/>
    <col min="5" max="6" width="12.28125" style="0" customWidth="1"/>
    <col min="7" max="7" width="9.28125" style="0" customWidth="1"/>
    <col min="8" max="8" width="12.8515625" style="0" customWidth="1"/>
    <col min="9" max="10" width="12.28125" style="0" customWidth="1"/>
    <col min="11" max="11" width="9.28125" style="0" customWidth="1"/>
    <col min="12" max="12" width="16.140625" style="0" customWidth="1"/>
    <col min="13" max="14" width="12.28125" style="0" customWidth="1"/>
    <col min="15" max="15" width="9.28125" style="0" customWidth="1"/>
    <col min="16" max="16" width="16.28125" style="0" customWidth="1"/>
    <col min="17" max="17" width="12.28125" style="0" customWidth="1"/>
    <col min="18" max="18" width="11.28125" style="0" customWidth="1"/>
    <col min="19" max="19" width="9.28125" style="0" customWidth="1"/>
  </cols>
  <sheetData>
    <row r="1" spans="1:19" s="13" customFormat="1" ht="15.75">
      <c r="A1" s="26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3" customFormat="1" ht="15.75">
      <c r="A2" s="26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5" s="13" customFormat="1" ht="15.75">
      <c r="A3" s="12"/>
      <c r="B3" s="12"/>
      <c r="C3" s="12"/>
      <c r="D3" s="12"/>
      <c r="E3" s="12"/>
    </row>
    <row r="4" spans="1:19" ht="15.75">
      <c r="A4" s="19"/>
      <c r="B4" s="20"/>
      <c r="C4" s="20"/>
      <c r="D4" s="27" t="s">
        <v>52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30" t="s">
        <v>80</v>
      </c>
      <c r="Q4" s="31"/>
      <c r="R4" s="31"/>
      <c r="S4" s="31"/>
    </row>
    <row r="5" spans="1:19" ht="12.75">
      <c r="A5" s="20"/>
      <c r="B5" s="20"/>
      <c r="C5" s="20"/>
      <c r="D5" s="22" t="s">
        <v>53</v>
      </c>
      <c r="E5" s="22"/>
      <c r="F5" s="22"/>
      <c r="G5" s="22"/>
      <c r="H5" s="22" t="s">
        <v>58</v>
      </c>
      <c r="I5" s="22"/>
      <c r="J5" s="22"/>
      <c r="K5" s="22"/>
      <c r="L5" s="22" t="s">
        <v>79</v>
      </c>
      <c r="M5" s="22"/>
      <c r="N5" s="22"/>
      <c r="O5" s="22"/>
      <c r="P5" s="31"/>
      <c r="Q5" s="31"/>
      <c r="R5" s="31"/>
      <c r="S5" s="31"/>
    </row>
    <row r="6" spans="1:19" s="4" customFormat="1" ht="15.75" customHeight="1">
      <c r="A6" s="15" t="s">
        <v>0</v>
      </c>
      <c r="B6" s="15" t="s">
        <v>74</v>
      </c>
      <c r="C6" s="15" t="s">
        <v>1</v>
      </c>
      <c r="D6" s="14" t="s">
        <v>54</v>
      </c>
      <c r="E6" s="16" t="s">
        <v>56</v>
      </c>
      <c r="F6" s="16" t="s">
        <v>55</v>
      </c>
      <c r="G6" s="32" t="s">
        <v>57</v>
      </c>
      <c r="H6" s="14" t="s">
        <v>54</v>
      </c>
      <c r="I6" s="16" t="s">
        <v>56</v>
      </c>
      <c r="J6" s="16" t="s">
        <v>55</v>
      </c>
      <c r="K6" s="32" t="s">
        <v>57</v>
      </c>
      <c r="L6" s="14" t="s">
        <v>54</v>
      </c>
      <c r="M6" s="16" t="s">
        <v>56</v>
      </c>
      <c r="N6" s="16" t="s">
        <v>55</v>
      </c>
      <c r="O6" s="32" t="s">
        <v>57</v>
      </c>
      <c r="P6" s="14" t="s">
        <v>54</v>
      </c>
      <c r="Q6" s="16" t="s">
        <v>56</v>
      </c>
      <c r="R6" s="16" t="s">
        <v>55</v>
      </c>
      <c r="S6" s="32" t="s">
        <v>57</v>
      </c>
    </row>
    <row r="7" spans="1:19" ht="15.75" customHeight="1">
      <c r="A7" s="6" t="s">
        <v>77</v>
      </c>
      <c r="B7" s="6" t="s">
        <v>75</v>
      </c>
      <c r="C7" s="7" t="s">
        <v>51</v>
      </c>
      <c r="D7" s="8">
        <v>0.29</v>
      </c>
      <c r="E7" s="8">
        <v>0</v>
      </c>
      <c r="F7" s="8">
        <v>0.14</v>
      </c>
      <c r="G7" s="33">
        <f>SUM(D7:F7)</f>
        <v>0.43</v>
      </c>
      <c r="H7" s="8">
        <v>2</v>
      </c>
      <c r="I7" s="8">
        <v>0</v>
      </c>
      <c r="J7" s="8">
        <v>0</v>
      </c>
      <c r="K7" s="33">
        <f>SUM(H7:J7)</f>
        <v>2</v>
      </c>
      <c r="L7" s="8">
        <f>D7+H7</f>
        <v>2.29</v>
      </c>
      <c r="M7" s="8">
        <f>E7+I7</f>
        <v>0</v>
      </c>
      <c r="N7" s="8">
        <f>F7+J7</f>
        <v>0.14</v>
      </c>
      <c r="O7" s="33">
        <f>SUM(L7:N7)</f>
        <v>2.43</v>
      </c>
      <c r="P7" s="8">
        <f>L7*64</f>
        <v>146.56</v>
      </c>
      <c r="Q7" s="8">
        <f>M7*64</f>
        <v>0</v>
      </c>
      <c r="R7" s="8">
        <f>N7*64</f>
        <v>8.96</v>
      </c>
      <c r="S7" s="35">
        <f>SUM(P7:R7)</f>
        <v>155.52</v>
      </c>
    </row>
    <row r="8" spans="1:19" ht="15.75" customHeight="1">
      <c r="A8" s="6" t="s">
        <v>15</v>
      </c>
      <c r="B8" s="6"/>
      <c r="C8" s="9" t="s">
        <v>11</v>
      </c>
      <c r="D8" s="8">
        <v>0.43</v>
      </c>
      <c r="E8" s="8">
        <v>0</v>
      </c>
      <c r="F8" s="8">
        <v>0</v>
      </c>
      <c r="G8" s="33">
        <f aca="true" t="shared" si="0" ref="G8:G44">SUM(D8:F8)</f>
        <v>0.43</v>
      </c>
      <c r="H8" s="8">
        <v>0</v>
      </c>
      <c r="I8" s="8">
        <v>0</v>
      </c>
      <c r="J8" s="8">
        <v>0</v>
      </c>
      <c r="K8" s="33">
        <f aca="true" t="shared" si="1" ref="K8:K44">SUM(H8:J8)</f>
        <v>0</v>
      </c>
      <c r="L8" s="8">
        <f aca="true" t="shared" si="2" ref="L8:L44">D8+H8</f>
        <v>0.43</v>
      </c>
      <c r="M8" s="8">
        <f aca="true" t="shared" si="3" ref="M8:M44">E8+I8</f>
        <v>0</v>
      </c>
      <c r="N8" s="8">
        <f aca="true" t="shared" si="4" ref="N8:N44">F8+J8</f>
        <v>0</v>
      </c>
      <c r="O8" s="33">
        <f aca="true" t="shared" si="5" ref="O8:O44">SUM(L8:N8)</f>
        <v>0.43</v>
      </c>
      <c r="P8" s="8">
        <f aca="true" t="shared" si="6" ref="P8:P44">L8*64</f>
        <v>27.52</v>
      </c>
      <c r="Q8" s="8">
        <f aca="true" t="shared" si="7" ref="Q8:Q44">M8*64</f>
        <v>0</v>
      </c>
      <c r="R8" s="8">
        <f aca="true" t="shared" si="8" ref="R8:R44">N8*64</f>
        <v>0</v>
      </c>
      <c r="S8" s="35">
        <f aca="true" t="shared" si="9" ref="S8:S44">SUM(P8:R8)</f>
        <v>27.52</v>
      </c>
    </row>
    <row r="9" spans="1:19" ht="15.75" customHeight="1">
      <c r="A9" s="6" t="s">
        <v>16</v>
      </c>
      <c r="B9" s="6"/>
      <c r="C9" s="9" t="s">
        <v>12</v>
      </c>
      <c r="D9" s="8">
        <v>0.14</v>
      </c>
      <c r="E9" s="8">
        <v>0</v>
      </c>
      <c r="F9" s="8">
        <v>0</v>
      </c>
      <c r="G9" s="33">
        <f t="shared" si="0"/>
        <v>0.14</v>
      </c>
      <c r="H9" s="8">
        <v>0.17</v>
      </c>
      <c r="I9" s="8">
        <v>0</v>
      </c>
      <c r="J9" s="8">
        <v>0</v>
      </c>
      <c r="K9" s="33">
        <f t="shared" si="1"/>
        <v>0.17</v>
      </c>
      <c r="L9" s="8">
        <f t="shared" si="2"/>
        <v>0.31000000000000005</v>
      </c>
      <c r="M9" s="8">
        <f t="shared" si="3"/>
        <v>0</v>
      </c>
      <c r="N9" s="8">
        <f t="shared" si="4"/>
        <v>0</v>
      </c>
      <c r="O9" s="33">
        <f t="shared" si="5"/>
        <v>0.31000000000000005</v>
      </c>
      <c r="P9" s="8">
        <f t="shared" si="6"/>
        <v>19.840000000000003</v>
      </c>
      <c r="Q9" s="8">
        <f t="shared" si="7"/>
        <v>0</v>
      </c>
      <c r="R9" s="8">
        <f t="shared" si="8"/>
        <v>0</v>
      </c>
      <c r="S9" s="35">
        <f t="shared" si="9"/>
        <v>19.840000000000003</v>
      </c>
    </row>
    <row r="10" spans="1:19" ht="15.75" customHeight="1">
      <c r="A10" s="6" t="s">
        <v>17</v>
      </c>
      <c r="B10" s="6"/>
      <c r="C10" s="9" t="s">
        <v>13</v>
      </c>
      <c r="D10" s="8">
        <v>1.14</v>
      </c>
      <c r="E10" s="8">
        <v>0</v>
      </c>
      <c r="F10" s="8">
        <v>0</v>
      </c>
      <c r="G10" s="33">
        <f t="shared" si="0"/>
        <v>1.14</v>
      </c>
      <c r="H10" s="8">
        <v>2.17</v>
      </c>
      <c r="I10" s="8">
        <v>0.83</v>
      </c>
      <c r="J10" s="8">
        <v>0.17</v>
      </c>
      <c r="K10" s="33">
        <f t="shared" si="1"/>
        <v>3.17</v>
      </c>
      <c r="L10" s="8">
        <f t="shared" si="2"/>
        <v>3.3099999999999996</v>
      </c>
      <c r="M10" s="8">
        <f t="shared" si="3"/>
        <v>0.83</v>
      </c>
      <c r="N10" s="8">
        <f t="shared" si="4"/>
        <v>0.17</v>
      </c>
      <c r="O10" s="33">
        <f t="shared" si="5"/>
        <v>4.31</v>
      </c>
      <c r="P10" s="8">
        <f t="shared" si="6"/>
        <v>211.83999999999997</v>
      </c>
      <c r="Q10" s="8">
        <f t="shared" si="7"/>
        <v>53.12</v>
      </c>
      <c r="R10" s="8">
        <f t="shared" si="8"/>
        <v>10.88</v>
      </c>
      <c r="S10" s="35">
        <f t="shared" si="9"/>
        <v>275.84</v>
      </c>
    </row>
    <row r="11" spans="1:19" ht="15.75" customHeight="1">
      <c r="A11" s="6" t="s">
        <v>18</v>
      </c>
      <c r="B11" s="6"/>
      <c r="C11" s="9" t="s">
        <v>48</v>
      </c>
      <c r="D11" s="8">
        <v>1</v>
      </c>
      <c r="E11" s="8">
        <v>0</v>
      </c>
      <c r="F11" s="8">
        <v>0</v>
      </c>
      <c r="G11" s="33">
        <f t="shared" si="0"/>
        <v>1</v>
      </c>
      <c r="H11" s="8">
        <v>0</v>
      </c>
      <c r="I11" s="8">
        <v>0</v>
      </c>
      <c r="J11" s="8">
        <v>0</v>
      </c>
      <c r="K11" s="33">
        <f t="shared" si="1"/>
        <v>0</v>
      </c>
      <c r="L11" s="8">
        <f t="shared" si="2"/>
        <v>1</v>
      </c>
      <c r="M11" s="8">
        <f t="shared" si="3"/>
        <v>0</v>
      </c>
      <c r="N11" s="8">
        <f t="shared" si="4"/>
        <v>0</v>
      </c>
      <c r="O11" s="33">
        <f t="shared" si="5"/>
        <v>1</v>
      </c>
      <c r="P11" s="8">
        <f t="shared" si="6"/>
        <v>64</v>
      </c>
      <c r="Q11" s="8">
        <f t="shared" si="7"/>
        <v>0</v>
      </c>
      <c r="R11" s="8">
        <f t="shared" si="8"/>
        <v>0</v>
      </c>
      <c r="S11" s="35">
        <f t="shared" si="9"/>
        <v>64</v>
      </c>
    </row>
    <row r="12" spans="1:19" ht="15.75" customHeight="1">
      <c r="A12" s="6" t="s">
        <v>83</v>
      </c>
      <c r="B12" s="6"/>
      <c r="C12" s="9" t="s">
        <v>14</v>
      </c>
      <c r="D12" s="8">
        <v>0</v>
      </c>
      <c r="E12" s="8">
        <v>0</v>
      </c>
      <c r="F12" s="8">
        <v>0</v>
      </c>
      <c r="G12" s="33">
        <f t="shared" si="0"/>
        <v>0</v>
      </c>
      <c r="H12" s="8">
        <v>0</v>
      </c>
      <c r="I12" s="8">
        <v>0</v>
      </c>
      <c r="J12" s="8">
        <v>0.17</v>
      </c>
      <c r="K12" s="33">
        <f t="shared" si="1"/>
        <v>0.17</v>
      </c>
      <c r="L12" s="8">
        <f t="shared" si="2"/>
        <v>0</v>
      </c>
      <c r="M12" s="8">
        <f t="shared" si="3"/>
        <v>0</v>
      </c>
      <c r="N12" s="8">
        <f t="shared" si="4"/>
        <v>0.17</v>
      </c>
      <c r="O12" s="33">
        <f t="shared" si="5"/>
        <v>0.17</v>
      </c>
      <c r="P12" s="8">
        <f t="shared" si="6"/>
        <v>0</v>
      </c>
      <c r="Q12" s="8">
        <f t="shared" si="7"/>
        <v>0</v>
      </c>
      <c r="R12" s="8">
        <f t="shared" si="8"/>
        <v>10.88</v>
      </c>
      <c r="S12" s="35">
        <f t="shared" si="9"/>
        <v>10.88</v>
      </c>
    </row>
    <row r="13" spans="1:19" ht="28.5">
      <c r="A13" s="6" t="s">
        <v>84</v>
      </c>
      <c r="B13" s="6" t="s">
        <v>78</v>
      </c>
      <c r="C13" s="9" t="s">
        <v>23</v>
      </c>
      <c r="D13" s="8">
        <v>0.86</v>
      </c>
      <c r="E13" s="8">
        <v>0</v>
      </c>
      <c r="F13" s="8">
        <v>0</v>
      </c>
      <c r="G13" s="33">
        <f t="shared" si="0"/>
        <v>0.86</v>
      </c>
      <c r="H13" s="8">
        <v>1</v>
      </c>
      <c r="I13" s="8">
        <v>0</v>
      </c>
      <c r="J13" s="8">
        <v>0</v>
      </c>
      <c r="K13" s="33">
        <f t="shared" si="1"/>
        <v>1</v>
      </c>
      <c r="L13" s="8">
        <f t="shared" si="2"/>
        <v>1.8599999999999999</v>
      </c>
      <c r="M13" s="8">
        <f t="shared" si="3"/>
        <v>0</v>
      </c>
      <c r="N13" s="8">
        <f t="shared" si="4"/>
        <v>0</v>
      </c>
      <c r="O13" s="33">
        <f t="shared" si="5"/>
        <v>1.8599999999999999</v>
      </c>
      <c r="P13" s="8">
        <f t="shared" si="6"/>
        <v>119.03999999999999</v>
      </c>
      <c r="Q13" s="8">
        <f t="shared" si="7"/>
        <v>0</v>
      </c>
      <c r="R13" s="8">
        <f t="shared" si="8"/>
        <v>0</v>
      </c>
      <c r="S13" s="35">
        <f t="shared" si="9"/>
        <v>119.03999999999999</v>
      </c>
    </row>
    <row r="14" spans="1:19" ht="28.5">
      <c r="A14" s="6" t="s">
        <v>85</v>
      </c>
      <c r="B14" s="6"/>
      <c r="C14" s="9" t="s">
        <v>22</v>
      </c>
      <c r="D14" s="8">
        <v>0</v>
      </c>
      <c r="E14" s="8">
        <v>0</v>
      </c>
      <c r="F14" s="8">
        <v>0</v>
      </c>
      <c r="G14" s="33">
        <f t="shared" si="0"/>
        <v>0</v>
      </c>
      <c r="H14" s="8">
        <v>1</v>
      </c>
      <c r="I14" s="8">
        <v>0</v>
      </c>
      <c r="J14" s="8">
        <v>0</v>
      </c>
      <c r="K14" s="33">
        <f t="shared" si="1"/>
        <v>1</v>
      </c>
      <c r="L14" s="8">
        <f t="shared" si="2"/>
        <v>1</v>
      </c>
      <c r="M14" s="8">
        <f t="shared" si="3"/>
        <v>0</v>
      </c>
      <c r="N14" s="8">
        <f t="shared" si="4"/>
        <v>0</v>
      </c>
      <c r="O14" s="33">
        <f t="shared" si="5"/>
        <v>1</v>
      </c>
      <c r="P14" s="8">
        <f t="shared" si="6"/>
        <v>64</v>
      </c>
      <c r="Q14" s="8">
        <f t="shared" si="7"/>
        <v>0</v>
      </c>
      <c r="R14" s="8">
        <f t="shared" si="8"/>
        <v>0</v>
      </c>
      <c r="S14" s="35">
        <f t="shared" si="9"/>
        <v>64</v>
      </c>
    </row>
    <row r="15" spans="1:19" ht="15.75" customHeight="1">
      <c r="A15" s="6" t="s">
        <v>86</v>
      </c>
      <c r="B15" s="6" t="s">
        <v>78</v>
      </c>
      <c r="C15" s="9" t="s">
        <v>24</v>
      </c>
      <c r="D15" s="8">
        <v>0.57</v>
      </c>
      <c r="E15" s="8">
        <v>0</v>
      </c>
      <c r="F15" s="8">
        <v>0</v>
      </c>
      <c r="G15" s="33">
        <f t="shared" si="0"/>
        <v>0.57</v>
      </c>
      <c r="H15" s="8">
        <v>4.17</v>
      </c>
      <c r="I15" s="8">
        <v>0</v>
      </c>
      <c r="J15" s="8">
        <v>0</v>
      </c>
      <c r="K15" s="33">
        <f t="shared" si="1"/>
        <v>4.17</v>
      </c>
      <c r="L15" s="8">
        <f t="shared" si="2"/>
        <v>4.74</v>
      </c>
      <c r="M15" s="8">
        <f t="shared" si="3"/>
        <v>0</v>
      </c>
      <c r="N15" s="8">
        <f t="shared" si="4"/>
        <v>0</v>
      </c>
      <c r="O15" s="33">
        <f t="shared" si="5"/>
        <v>4.74</v>
      </c>
      <c r="P15" s="8">
        <f t="shared" si="6"/>
        <v>303.36</v>
      </c>
      <c r="Q15" s="8">
        <f t="shared" si="7"/>
        <v>0</v>
      </c>
      <c r="R15" s="8">
        <f t="shared" si="8"/>
        <v>0</v>
      </c>
      <c r="S15" s="35">
        <f t="shared" si="9"/>
        <v>303.36</v>
      </c>
    </row>
    <row r="16" spans="1:19" ht="15.75" customHeight="1">
      <c r="A16" s="6" t="s">
        <v>19</v>
      </c>
      <c r="B16" s="6" t="s">
        <v>75</v>
      </c>
      <c r="C16" s="9" t="s">
        <v>25</v>
      </c>
      <c r="D16" s="8">
        <v>12</v>
      </c>
      <c r="E16" s="8">
        <v>0.14</v>
      </c>
      <c r="F16" s="8">
        <v>0</v>
      </c>
      <c r="G16" s="33">
        <f t="shared" si="0"/>
        <v>12.14</v>
      </c>
      <c r="H16" s="8">
        <v>24</v>
      </c>
      <c r="I16" s="8">
        <v>0.5</v>
      </c>
      <c r="J16" s="8">
        <v>0</v>
      </c>
      <c r="K16" s="33">
        <f t="shared" si="1"/>
        <v>24.5</v>
      </c>
      <c r="L16" s="8">
        <f t="shared" si="2"/>
        <v>36</v>
      </c>
      <c r="M16" s="8">
        <f t="shared" si="3"/>
        <v>0.64</v>
      </c>
      <c r="N16" s="8">
        <f t="shared" si="4"/>
        <v>0</v>
      </c>
      <c r="O16" s="33">
        <f t="shared" si="5"/>
        <v>36.64</v>
      </c>
      <c r="P16" s="8">
        <f t="shared" si="6"/>
        <v>2304</v>
      </c>
      <c r="Q16" s="8">
        <f t="shared" si="7"/>
        <v>40.96</v>
      </c>
      <c r="R16" s="8">
        <f t="shared" si="8"/>
        <v>0</v>
      </c>
      <c r="S16" s="35">
        <f t="shared" si="9"/>
        <v>2344.96</v>
      </c>
    </row>
    <row r="17" spans="1:19" ht="15.75" customHeight="1">
      <c r="A17" s="6" t="s">
        <v>20</v>
      </c>
      <c r="B17" s="6"/>
      <c r="C17" s="9" t="s">
        <v>26</v>
      </c>
      <c r="D17" s="8">
        <v>3.71</v>
      </c>
      <c r="E17" s="8">
        <v>0</v>
      </c>
      <c r="F17" s="8">
        <v>0</v>
      </c>
      <c r="G17" s="33">
        <f t="shared" si="0"/>
        <v>3.71</v>
      </c>
      <c r="H17" s="8">
        <v>6.33</v>
      </c>
      <c r="I17" s="8">
        <v>0</v>
      </c>
      <c r="J17" s="8">
        <v>0</v>
      </c>
      <c r="K17" s="33">
        <f t="shared" si="1"/>
        <v>6.33</v>
      </c>
      <c r="L17" s="8">
        <f t="shared" si="2"/>
        <v>10.04</v>
      </c>
      <c r="M17" s="8">
        <f t="shared" si="3"/>
        <v>0</v>
      </c>
      <c r="N17" s="8">
        <f t="shared" si="4"/>
        <v>0</v>
      </c>
      <c r="O17" s="33">
        <f t="shared" si="5"/>
        <v>10.04</v>
      </c>
      <c r="P17" s="8">
        <f t="shared" si="6"/>
        <v>642.56</v>
      </c>
      <c r="Q17" s="8">
        <f t="shared" si="7"/>
        <v>0</v>
      </c>
      <c r="R17" s="8">
        <f t="shared" si="8"/>
        <v>0</v>
      </c>
      <c r="S17" s="35">
        <f t="shared" si="9"/>
        <v>642.56</v>
      </c>
    </row>
    <row r="18" spans="1:19" ht="15.75" customHeight="1">
      <c r="A18" s="6" t="s">
        <v>87</v>
      </c>
      <c r="B18" s="6"/>
      <c r="C18" s="9" t="s">
        <v>27</v>
      </c>
      <c r="D18" s="8">
        <v>0</v>
      </c>
      <c r="E18" s="8">
        <v>0</v>
      </c>
      <c r="F18" s="8">
        <v>0</v>
      </c>
      <c r="G18" s="33">
        <f t="shared" si="0"/>
        <v>0</v>
      </c>
      <c r="H18" s="8">
        <v>0</v>
      </c>
      <c r="I18" s="8">
        <v>0</v>
      </c>
      <c r="J18" s="8">
        <v>0</v>
      </c>
      <c r="K18" s="33">
        <f t="shared" si="1"/>
        <v>0</v>
      </c>
      <c r="L18" s="8">
        <f t="shared" si="2"/>
        <v>0</v>
      </c>
      <c r="M18" s="8">
        <f t="shared" si="3"/>
        <v>0</v>
      </c>
      <c r="N18" s="8">
        <f t="shared" si="4"/>
        <v>0</v>
      </c>
      <c r="O18" s="33">
        <f t="shared" si="5"/>
        <v>0</v>
      </c>
      <c r="P18" s="8">
        <f t="shared" si="6"/>
        <v>0</v>
      </c>
      <c r="Q18" s="8">
        <f t="shared" si="7"/>
        <v>0</v>
      </c>
      <c r="R18" s="8">
        <f t="shared" si="8"/>
        <v>0</v>
      </c>
      <c r="S18" s="35">
        <f t="shared" si="9"/>
        <v>0</v>
      </c>
    </row>
    <row r="19" spans="1:19" ht="15.75" customHeight="1">
      <c r="A19" s="6" t="s">
        <v>88</v>
      </c>
      <c r="B19" s="6"/>
      <c r="C19" s="9" t="s">
        <v>28</v>
      </c>
      <c r="D19" s="8">
        <v>0.25</v>
      </c>
      <c r="E19" s="8">
        <v>0</v>
      </c>
      <c r="F19" s="8">
        <v>0</v>
      </c>
      <c r="G19" s="33">
        <f t="shared" si="0"/>
        <v>0.25</v>
      </c>
      <c r="H19" s="8">
        <v>0</v>
      </c>
      <c r="I19" s="8">
        <v>0</v>
      </c>
      <c r="J19" s="8">
        <v>0</v>
      </c>
      <c r="K19" s="33">
        <f t="shared" si="1"/>
        <v>0</v>
      </c>
      <c r="L19" s="8">
        <f t="shared" si="2"/>
        <v>0.25</v>
      </c>
      <c r="M19" s="8">
        <f t="shared" si="3"/>
        <v>0</v>
      </c>
      <c r="N19" s="8">
        <f t="shared" si="4"/>
        <v>0</v>
      </c>
      <c r="O19" s="33">
        <f t="shared" si="5"/>
        <v>0.25</v>
      </c>
      <c r="P19" s="8">
        <f t="shared" si="6"/>
        <v>16</v>
      </c>
      <c r="Q19" s="8">
        <f t="shared" si="7"/>
        <v>0</v>
      </c>
      <c r="R19" s="8">
        <f t="shared" si="8"/>
        <v>0</v>
      </c>
      <c r="S19" s="35">
        <f t="shared" si="9"/>
        <v>16</v>
      </c>
    </row>
    <row r="20" spans="1:19" ht="15.75" customHeight="1">
      <c r="A20" s="6" t="s">
        <v>89</v>
      </c>
      <c r="B20" s="6"/>
      <c r="C20" s="9" t="s">
        <v>49</v>
      </c>
      <c r="D20" s="8">
        <v>0</v>
      </c>
      <c r="E20" s="8">
        <v>0</v>
      </c>
      <c r="F20" s="8">
        <v>0</v>
      </c>
      <c r="G20" s="33">
        <f t="shared" si="0"/>
        <v>0</v>
      </c>
      <c r="H20" s="8">
        <v>0</v>
      </c>
      <c r="I20" s="8">
        <v>0</v>
      </c>
      <c r="J20" s="8">
        <v>0</v>
      </c>
      <c r="K20" s="33">
        <f t="shared" si="1"/>
        <v>0</v>
      </c>
      <c r="L20" s="8">
        <f t="shared" si="2"/>
        <v>0</v>
      </c>
      <c r="M20" s="8">
        <f t="shared" si="3"/>
        <v>0</v>
      </c>
      <c r="N20" s="8">
        <f t="shared" si="4"/>
        <v>0</v>
      </c>
      <c r="O20" s="33">
        <f t="shared" si="5"/>
        <v>0</v>
      </c>
      <c r="P20" s="8">
        <f t="shared" si="6"/>
        <v>0</v>
      </c>
      <c r="Q20" s="8">
        <f t="shared" si="7"/>
        <v>0</v>
      </c>
      <c r="R20" s="8">
        <f t="shared" si="8"/>
        <v>0</v>
      </c>
      <c r="S20" s="35">
        <f t="shared" si="9"/>
        <v>0</v>
      </c>
    </row>
    <row r="21" spans="1:19" ht="15.75" customHeight="1">
      <c r="A21" s="6" t="s">
        <v>21</v>
      </c>
      <c r="B21" s="6" t="s">
        <v>75</v>
      </c>
      <c r="C21" s="9" t="s">
        <v>29</v>
      </c>
      <c r="D21" s="8">
        <v>0</v>
      </c>
      <c r="E21" s="8">
        <v>0</v>
      </c>
      <c r="F21" s="8">
        <v>0</v>
      </c>
      <c r="G21" s="33">
        <f t="shared" si="0"/>
        <v>0</v>
      </c>
      <c r="H21" s="8">
        <v>0</v>
      </c>
      <c r="I21" s="8">
        <v>0</v>
      </c>
      <c r="J21" s="8">
        <v>0</v>
      </c>
      <c r="K21" s="33">
        <f t="shared" si="1"/>
        <v>0</v>
      </c>
      <c r="L21" s="8">
        <f t="shared" si="2"/>
        <v>0</v>
      </c>
      <c r="M21" s="8">
        <f t="shared" si="3"/>
        <v>0</v>
      </c>
      <c r="N21" s="8">
        <f t="shared" si="4"/>
        <v>0</v>
      </c>
      <c r="O21" s="33">
        <f t="shared" si="5"/>
        <v>0</v>
      </c>
      <c r="P21" s="8">
        <f t="shared" si="6"/>
        <v>0</v>
      </c>
      <c r="Q21" s="8">
        <f t="shared" si="7"/>
        <v>0</v>
      </c>
      <c r="R21" s="8">
        <f t="shared" si="8"/>
        <v>0</v>
      </c>
      <c r="S21" s="35">
        <f t="shared" si="9"/>
        <v>0</v>
      </c>
    </row>
    <row r="22" spans="1:19" ht="28.5">
      <c r="A22" s="6" t="s">
        <v>30</v>
      </c>
      <c r="B22" s="6" t="s">
        <v>75</v>
      </c>
      <c r="C22" s="9" t="s">
        <v>65</v>
      </c>
      <c r="D22" s="8">
        <v>0.4</v>
      </c>
      <c r="E22" s="8">
        <v>0.6</v>
      </c>
      <c r="F22" s="8">
        <v>0</v>
      </c>
      <c r="G22" s="33">
        <f t="shared" si="0"/>
        <v>1</v>
      </c>
      <c r="H22" s="8">
        <v>0.29</v>
      </c>
      <c r="I22" s="8">
        <v>0</v>
      </c>
      <c r="J22" s="8">
        <v>0</v>
      </c>
      <c r="K22" s="33">
        <f t="shared" si="1"/>
        <v>0.29</v>
      </c>
      <c r="L22" s="8">
        <f t="shared" si="2"/>
        <v>0.69</v>
      </c>
      <c r="M22" s="8">
        <f t="shared" si="3"/>
        <v>0.6</v>
      </c>
      <c r="N22" s="8">
        <f t="shared" si="4"/>
        <v>0</v>
      </c>
      <c r="O22" s="33">
        <f t="shared" si="5"/>
        <v>1.29</v>
      </c>
      <c r="P22" s="8">
        <f t="shared" si="6"/>
        <v>44.16</v>
      </c>
      <c r="Q22" s="8">
        <f t="shared" si="7"/>
        <v>38.4</v>
      </c>
      <c r="R22" s="8">
        <f t="shared" si="8"/>
        <v>0</v>
      </c>
      <c r="S22" s="35">
        <f t="shared" si="9"/>
        <v>82.56</v>
      </c>
    </row>
    <row r="23" spans="1:19" ht="28.5">
      <c r="A23" s="6" t="s">
        <v>31</v>
      </c>
      <c r="B23" s="6"/>
      <c r="C23" s="9" t="s">
        <v>66</v>
      </c>
      <c r="D23" s="8">
        <v>0</v>
      </c>
      <c r="E23" s="8">
        <v>0</v>
      </c>
      <c r="F23" s="8">
        <v>0</v>
      </c>
      <c r="G23" s="33">
        <f t="shared" si="0"/>
        <v>0</v>
      </c>
      <c r="H23" s="8">
        <v>0.43</v>
      </c>
      <c r="I23" s="8">
        <v>0</v>
      </c>
      <c r="J23" s="8">
        <v>0</v>
      </c>
      <c r="K23" s="33">
        <f t="shared" si="1"/>
        <v>0.43</v>
      </c>
      <c r="L23" s="8">
        <f t="shared" si="2"/>
        <v>0.43</v>
      </c>
      <c r="M23" s="8">
        <f t="shared" si="3"/>
        <v>0</v>
      </c>
      <c r="N23" s="8">
        <f t="shared" si="4"/>
        <v>0</v>
      </c>
      <c r="O23" s="33">
        <f t="shared" si="5"/>
        <v>0.43</v>
      </c>
      <c r="P23" s="8">
        <f t="shared" si="6"/>
        <v>27.52</v>
      </c>
      <c r="Q23" s="8">
        <f t="shared" si="7"/>
        <v>0</v>
      </c>
      <c r="R23" s="8">
        <f t="shared" si="8"/>
        <v>0</v>
      </c>
      <c r="S23" s="35">
        <f t="shared" si="9"/>
        <v>27.52</v>
      </c>
    </row>
    <row r="24" spans="1:19" ht="42.75">
      <c r="A24" s="6" t="s">
        <v>32</v>
      </c>
      <c r="B24" s="6" t="s">
        <v>75</v>
      </c>
      <c r="C24" s="9" t="s">
        <v>67</v>
      </c>
      <c r="D24" s="8">
        <v>0.2</v>
      </c>
      <c r="E24" s="8">
        <v>0</v>
      </c>
      <c r="F24" s="8">
        <v>0</v>
      </c>
      <c r="G24" s="33">
        <f t="shared" si="0"/>
        <v>0.2</v>
      </c>
      <c r="H24" s="8">
        <v>0.43</v>
      </c>
      <c r="I24" s="8">
        <v>0</v>
      </c>
      <c r="J24" s="8">
        <v>0</v>
      </c>
      <c r="K24" s="33">
        <f t="shared" si="1"/>
        <v>0.43</v>
      </c>
      <c r="L24" s="8">
        <f t="shared" si="2"/>
        <v>0.63</v>
      </c>
      <c r="M24" s="8">
        <f t="shared" si="3"/>
        <v>0</v>
      </c>
      <c r="N24" s="8">
        <f t="shared" si="4"/>
        <v>0</v>
      </c>
      <c r="O24" s="33">
        <f t="shared" si="5"/>
        <v>0.63</v>
      </c>
      <c r="P24" s="8">
        <f t="shared" si="6"/>
        <v>40.32</v>
      </c>
      <c r="Q24" s="8">
        <f t="shared" si="7"/>
        <v>0</v>
      </c>
      <c r="R24" s="8">
        <f t="shared" si="8"/>
        <v>0</v>
      </c>
      <c r="S24" s="35">
        <f t="shared" si="9"/>
        <v>40.32</v>
      </c>
    </row>
    <row r="25" spans="1:19" ht="28.5">
      <c r="A25" s="6" t="s">
        <v>33</v>
      </c>
      <c r="B25" s="6" t="s">
        <v>75</v>
      </c>
      <c r="C25" s="9" t="s">
        <v>69</v>
      </c>
      <c r="D25" s="8">
        <v>2.8</v>
      </c>
      <c r="E25" s="8">
        <v>0.2</v>
      </c>
      <c r="F25" s="8">
        <v>0</v>
      </c>
      <c r="G25" s="33">
        <f t="shared" si="0"/>
        <v>3</v>
      </c>
      <c r="H25" s="8">
        <v>1.14</v>
      </c>
      <c r="I25" s="8">
        <v>0</v>
      </c>
      <c r="J25" s="8">
        <v>0</v>
      </c>
      <c r="K25" s="33">
        <f t="shared" si="1"/>
        <v>1.14</v>
      </c>
      <c r="L25" s="8">
        <f t="shared" si="2"/>
        <v>3.9399999999999995</v>
      </c>
      <c r="M25" s="8">
        <f t="shared" si="3"/>
        <v>0.2</v>
      </c>
      <c r="N25" s="8">
        <f t="shared" si="4"/>
        <v>0</v>
      </c>
      <c r="O25" s="33">
        <f t="shared" si="5"/>
        <v>4.14</v>
      </c>
      <c r="P25" s="8">
        <f t="shared" si="6"/>
        <v>252.15999999999997</v>
      </c>
      <c r="Q25" s="8">
        <f t="shared" si="7"/>
        <v>12.8</v>
      </c>
      <c r="R25" s="8">
        <f t="shared" si="8"/>
        <v>0</v>
      </c>
      <c r="S25" s="35">
        <f t="shared" si="9"/>
        <v>264.96</v>
      </c>
    </row>
    <row r="26" spans="1:19" ht="28.5">
      <c r="A26" s="6" t="s">
        <v>34</v>
      </c>
      <c r="B26" s="6"/>
      <c r="C26" s="9" t="s">
        <v>68</v>
      </c>
      <c r="D26" s="8">
        <v>0.2</v>
      </c>
      <c r="E26" s="8">
        <v>0</v>
      </c>
      <c r="F26" s="8">
        <v>0</v>
      </c>
      <c r="G26" s="33">
        <f t="shared" si="0"/>
        <v>0.2</v>
      </c>
      <c r="H26" s="8">
        <v>0.86</v>
      </c>
      <c r="I26" s="8">
        <v>0</v>
      </c>
      <c r="J26" s="8">
        <v>0.57</v>
      </c>
      <c r="K26" s="33">
        <f t="shared" si="1"/>
        <v>1.43</v>
      </c>
      <c r="L26" s="8">
        <f t="shared" si="2"/>
        <v>1.06</v>
      </c>
      <c r="M26" s="8">
        <f t="shared" si="3"/>
        <v>0</v>
      </c>
      <c r="N26" s="8">
        <f t="shared" si="4"/>
        <v>0.57</v>
      </c>
      <c r="O26" s="33">
        <f t="shared" si="5"/>
        <v>1.63</v>
      </c>
      <c r="P26" s="8">
        <f t="shared" si="6"/>
        <v>67.84</v>
      </c>
      <c r="Q26" s="8">
        <f t="shared" si="7"/>
        <v>0</v>
      </c>
      <c r="R26" s="8">
        <f t="shared" si="8"/>
        <v>36.48</v>
      </c>
      <c r="S26" s="35">
        <f t="shared" si="9"/>
        <v>104.32</v>
      </c>
    </row>
    <row r="27" spans="1:19" ht="32.25" customHeight="1">
      <c r="A27" s="6" t="s">
        <v>35</v>
      </c>
      <c r="B27" s="6" t="s">
        <v>75</v>
      </c>
      <c r="C27" s="9" t="s">
        <v>70</v>
      </c>
      <c r="D27" s="8">
        <v>0</v>
      </c>
      <c r="E27" s="8">
        <v>0</v>
      </c>
      <c r="F27" s="8">
        <v>0</v>
      </c>
      <c r="G27" s="33">
        <f t="shared" si="0"/>
        <v>0</v>
      </c>
      <c r="H27" s="8">
        <v>0</v>
      </c>
      <c r="I27" s="8">
        <v>0</v>
      </c>
      <c r="J27" s="8">
        <v>0</v>
      </c>
      <c r="K27" s="33">
        <f t="shared" si="1"/>
        <v>0</v>
      </c>
      <c r="L27" s="8">
        <f t="shared" si="2"/>
        <v>0</v>
      </c>
      <c r="M27" s="8">
        <f t="shared" si="3"/>
        <v>0</v>
      </c>
      <c r="N27" s="8">
        <f t="shared" si="4"/>
        <v>0</v>
      </c>
      <c r="O27" s="33">
        <f t="shared" si="5"/>
        <v>0</v>
      </c>
      <c r="P27" s="8">
        <f t="shared" si="6"/>
        <v>0</v>
      </c>
      <c r="Q27" s="8">
        <f t="shared" si="7"/>
        <v>0</v>
      </c>
      <c r="R27" s="8">
        <f t="shared" si="8"/>
        <v>0</v>
      </c>
      <c r="S27" s="35">
        <f t="shared" si="9"/>
        <v>0</v>
      </c>
    </row>
    <row r="28" spans="1:19" ht="15.75" customHeight="1">
      <c r="A28" s="6" t="s">
        <v>36</v>
      </c>
      <c r="B28" s="6"/>
      <c r="C28" s="9" t="s">
        <v>71</v>
      </c>
      <c r="D28" s="8">
        <v>0</v>
      </c>
      <c r="E28" s="8">
        <v>0</v>
      </c>
      <c r="F28" s="8">
        <v>0</v>
      </c>
      <c r="G28" s="33">
        <f t="shared" si="0"/>
        <v>0</v>
      </c>
      <c r="H28" s="8">
        <v>0</v>
      </c>
      <c r="I28" s="8">
        <v>0</v>
      </c>
      <c r="J28" s="8">
        <v>0</v>
      </c>
      <c r="K28" s="33">
        <f t="shared" si="1"/>
        <v>0</v>
      </c>
      <c r="L28" s="8">
        <f t="shared" si="2"/>
        <v>0</v>
      </c>
      <c r="M28" s="8">
        <f t="shared" si="3"/>
        <v>0</v>
      </c>
      <c r="N28" s="8">
        <f t="shared" si="4"/>
        <v>0</v>
      </c>
      <c r="O28" s="33">
        <f t="shared" si="5"/>
        <v>0</v>
      </c>
      <c r="P28" s="8">
        <f t="shared" si="6"/>
        <v>0</v>
      </c>
      <c r="Q28" s="8">
        <f t="shared" si="7"/>
        <v>0</v>
      </c>
      <c r="R28" s="8">
        <f t="shared" si="8"/>
        <v>0</v>
      </c>
      <c r="S28" s="35">
        <f t="shared" si="9"/>
        <v>0</v>
      </c>
    </row>
    <row r="29" spans="1:19" ht="15.75" customHeight="1">
      <c r="A29" s="6" t="s">
        <v>37</v>
      </c>
      <c r="B29" s="6"/>
      <c r="C29" s="9" t="s">
        <v>44</v>
      </c>
      <c r="D29" s="8">
        <v>0.6</v>
      </c>
      <c r="E29" s="8">
        <v>0.2</v>
      </c>
      <c r="F29" s="8">
        <v>0</v>
      </c>
      <c r="G29" s="33">
        <f t="shared" si="0"/>
        <v>0.8</v>
      </c>
      <c r="H29" s="8">
        <v>0.14</v>
      </c>
      <c r="I29" s="8">
        <v>0.14</v>
      </c>
      <c r="J29" s="8">
        <v>0</v>
      </c>
      <c r="K29" s="33">
        <f t="shared" si="1"/>
        <v>0.28</v>
      </c>
      <c r="L29" s="8">
        <f t="shared" si="2"/>
        <v>0.74</v>
      </c>
      <c r="M29" s="8">
        <f t="shared" si="3"/>
        <v>0.34</v>
      </c>
      <c r="N29" s="8">
        <f t="shared" si="4"/>
        <v>0</v>
      </c>
      <c r="O29" s="33">
        <f t="shared" si="5"/>
        <v>1.08</v>
      </c>
      <c r="P29" s="8">
        <f t="shared" si="6"/>
        <v>47.36</v>
      </c>
      <c r="Q29" s="8">
        <f t="shared" si="7"/>
        <v>21.76</v>
      </c>
      <c r="R29" s="8">
        <f t="shared" si="8"/>
        <v>0</v>
      </c>
      <c r="S29" s="35">
        <f t="shared" si="9"/>
        <v>69.12</v>
      </c>
    </row>
    <row r="30" spans="1:19" ht="15.75" customHeight="1">
      <c r="A30" s="6" t="s">
        <v>38</v>
      </c>
      <c r="B30" s="6"/>
      <c r="C30" s="9" t="s">
        <v>45</v>
      </c>
      <c r="D30" s="8">
        <v>0</v>
      </c>
      <c r="E30" s="8">
        <v>0</v>
      </c>
      <c r="F30" s="8">
        <v>0</v>
      </c>
      <c r="G30" s="33">
        <f t="shared" si="0"/>
        <v>0</v>
      </c>
      <c r="H30" s="8">
        <v>0</v>
      </c>
      <c r="I30" s="8">
        <v>0</v>
      </c>
      <c r="J30" s="8">
        <v>0</v>
      </c>
      <c r="K30" s="33">
        <f t="shared" si="1"/>
        <v>0</v>
      </c>
      <c r="L30" s="8">
        <f t="shared" si="2"/>
        <v>0</v>
      </c>
      <c r="M30" s="8">
        <f t="shared" si="3"/>
        <v>0</v>
      </c>
      <c r="N30" s="8">
        <f t="shared" si="4"/>
        <v>0</v>
      </c>
      <c r="O30" s="33">
        <f t="shared" si="5"/>
        <v>0</v>
      </c>
      <c r="P30" s="8">
        <f t="shared" si="6"/>
        <v>0</v>
      </c>
      <c r="Q30" s="8">
        <f t="shared" si="7"/>
        <v>0</v>
      </c>
      <c r="R30" s="8">
        <f t="shared" si="8"/>
        <v>0</v>
      </c>
      <c r="S30" s="35">
        <f t="shared" si="9"/>
        <v>0</v>
      </c>
    </row>
    <row r="31" spans="1:19" ht="15.75" customHeight="1">
      <c r="A31" s="14"/>
      <c r="B31" s="10"/>
      <c r="C31" s="9" t="s">
        <v>5</v>
      </c>
      <c r="D31" s="8" t="s">
        <v>82</v>
      </c>
      <c r="E31" s="8" t="s">
        <v>82</v>
      </c>
      <c r="F31" s="8" t="s">
        <v>82</v>
      </c>
      <c r="G31" s="34" t="s">
        <v>82</v>
      </c>
      <c r="H31" s="8" t="s">
        <v>82</v>
      </c>
      <c r="I31" s="8" t="s">
        <v>82</v>
      </c>
      <c r="J31" s="8" t="s">
        <v>82</v>
      </c>
      <c r="K31" s="34" t="s">
        <v>82</v>
      </c>
      <c r="L31" s="8" t="s">
        <v>82</v>
      </c>
      <c r="M31" s="8" t="s">
        <v>82</v>
      </c>
      <c r="N31" s="8" t="s">
        <v>82</v>
      </c>
      <c r="O31" s="34" t="s">
        <v>82</v>
      </c>
      <c r="P31" s="8" t="s">
        <v>82</v>
      </c>
      <c r="Q31" s="8" t="s">
        <v>82</v>
      </c>
      <c r="R31" s="8" t="s">
        <v>82</v>
      </c>
      <c r="S31" s="34" t="s">
        <v>82</v>
      </c>
    </row>
    <row r="32" spans="1:19" ht="15.75" customHeight="1">
      <c r="A32" s="14"/>
      <c r="B32" s="10"/>
      <c r="C32" s="9" t="s">
        <v>6</v>
      </c>
      <c r="D32" s="8" t="s">
        <v>82</v>
      </c>
      <c r="E32" s="8" t="s">
        <v>82</v>
      </c>
      <c r="F32" s="8" t="s">
        <v>82</v>
      </c>
      <c r="G32" s="34" t="s">
        <v>82</v>
      </c>
      <c r="H32" s="8" t="s">
        <v>82</v>
      </c>
      <c r="I32" s="8" t="s">
        <v>82</v>
      </c>
      <c r="J32" s="8" t="s">
        <v>82</v>
      </c>
      <c r="K32" s="34" t="s">
        <v>82</v>
      </c>
      <c r="L32" s="8" t="s">
        <v>82</v>
      </c>
      <c r="M32" s="8" t="s">
        <v>82</v>
      </c>
      <c r="N32" s="8" t="s">
        <v>82</v>
      </c>
      <c r="O32" s="34" t="s">
        <v>82</v>
      </c>
      <c r="P32" s="8" t="s">
        <v>82</v>
      </c>
      <c r="Q32" s="8" t="s">
        <v>82</v>
      </c>
      <c r="R32" s="8" t="s">
        <v>82</v>
      </c>
      <c r="S32" s="34" t="s">
        <v>82</v>
      </c>
    </row>
    <row r="33" spans="1:19" ht="15.75" customHeight="1">
      <c r="A33" s="14"/>
      <c r="B33" s="10"/>
      <c r="C33" s="9" t="s">
        <v>7</v>
      </c>
      <c r="D33" s="8" t="s">
        <v>82</v>
      </c>
      <c r="E33" s="8" t="s">
        <v>82</v>
      </c>
      <c r="F33" s="8" t="s">
        <v>82</v>
      </c>
      <c r="G33" s="34" t="s">
        <v>82</v>
      </c>
      <c r="H33" s="8" t="s">
        <v>82</v>
      </c>
      <c r="I33" s="8" t="s">
        <v>82</v>
      </c>
      <c r="J33" s="8" t="s">
        <v>82</v>
      </c>
      <c r="K33" s="34" t="s">
        <v>82</v>
      </c>
      <c r="L33" s="8" t="s">
        <v>82</v>
      </c>
      <c r="M33" s="8" t="s">
        <v>82</v>
      </c>
      <c r="N33" s="8" t="s">
        <v>82</v>
      </c>
      <c r="O33" s="34" t="s">
        <v>82</v>
      </c>
      <c r="P33" s="8" t="s">
        <v>82</v>
      </c>
      <c r="Q33" s="8" t="s">
        <v>82</v>
      </c>
      <c r="R33" s="8" t="s">
        <v>82</v>
      </c>
      <c r="S33" s="34" t="s">
        <v>82</v>
      </c>
    </row>
    <row r="34" spans="1:19" ht="15.75" customHeight="1">
      <c r="A34" s="14"/>
      <c r="B34" s="10"/>
      <c r="C34" s="9" t="s">
        <v>8</v>
      </c>
      <c r="D34" s="8" t="s">
        <v>82</v>
      </c>
      <c r="E34" s="8" t="s">
        <v>82</v>
      </c>
      <c r="F34" s="8" t="s">
        <v>82</v>
      </c>
      <c r="G34" s="34" t="s">
        <v>82</v>
      </c>
      <c r="H34" s="8" t="s">
        <v>82</v>
      </c>
      <c r="I34" s="8" t="s">
        <v>82</v>
      </c>
      <c r="J34" s="8" t="s">
        <v>82</v>
      </c>
      <c r="K34" s="34" t="s">
        <v>82</v>
      </c>
      <c r="L34" s="8" t="s">
        <v>82</v>
      </c>
      <c r="M34" s="8" t="s">
        <v>82</v>
      </c>
      <c r="N34" s="8" t="s">
        <v>82</v>
      </c>
      <c r="O34" s="34" t="s">
        <v>82</v>
      </c>
      <c r="P34" s="8" t="s">
        <v>82</v>
      </c>
      <c r="Q34" s="8" t="s">
        <v>82</v>
      </c>
      <c r="R34" s="8" t="s">
        <v>82</v>
      </c>
      <c r="S34" s="34" t="s">
        <v>82</v>
      </c>
    </row>
    <row r="35" spans="1:19" ht="15.75" customHeight="1">
      <c r="A35" s="14"/>
      <c r="B35" s="10"/>
      <c r="C35" s="9" t="s">
        <v>9</v>
      </c>
      <c r="D35" s="8" t="s">
        <v>82</v>
      </c>
      <c r="E35" s="8" t="s">
        <v>82</v>
      </c>
      <c r="F35" s="8" t="s">
        <v>82</v>
      </c>
      <c r="G35" s="34" t="s">
        <v>82</v>
      </c>
      <c r="H35" s="8" t="s">
        <v>82</v>
      </c>
      <c r="I35" s="8" t="s">
        <v>82</v>
      </c>
      <c r="J35" s="8" t="s">
        <v>82</v>
      </c>
      <c r="K35" s="34" t="s">
        <v>82</v>
      </c>
      <c r="L35" s="8" t="s">
        <v>82</v>
      </c>
      <c r="M35" s="8" t="s">
        <v>82</v>
      </c>
      <c r="N35" s="8" t="s">
        <v>82</v>
      </c>
      <c r="O35" s="34" t="s">
        <v>82</v>
      </c>
      <c r="P35" s="8" t="s">
        <v>82</v>
      </c>
      <c r="Q35" s="8" t="s">
        <v>82</v>
      </c>
      <c r="R35" s="8" t="s">
        <v>82</v>
      </c>
      <c r="S35" s="34" t="s">
        <v>82</v>
      </c>
    </row>
    <row r="36" spans="1:19" ht="15.75" customHeight="1">
      <c r="A36" s="14"/>
      <c r="B36" s="10"/>
      <c r="C36" s="9" t="s">
        <v>10</v>
      </c>
      <c r="D36" s="8" t="s">
        <v>82</v>
      </c>
      <c r="E36" s="8" t="s">
        <v>82</v>
      </c>
      <c r="F36" s="8" t="s">
        <v>82</v>
      </c>
      <c r="G36" s="34" t="s">
        <v>82</v>
      </c>
      <c r="H36" s="8" t="s">
        <v>82</v>
      </c>
      <c r="I36" s="8" t="s">
        <v>82</v>
      </c>
      <c r="J36" s="8" t="s">
        <v>82</v>
      </c>
      <c r="K36" s="34" t="s">
        <v>82</v>
      </c>
      <c r="L36" s="8" t="s">
        <v>82</v>
      </c>
      <c r="M36" s="8" t="s">
        <v>82</v>
      </c>
      <c r="N36" s="8" t="s">
        <v>82</v>
      </c>
      <c r="O36" s="34" t="s">
        <v>82</v>
      </c>
      <c r="P36" s="8" t="s">
        <v>82</v>
      </c>
      <c r="Q36" s="8" t="s">
        <v>82</v>
      </c>
      <c r="R36" s="8" t="s">
        <v>82</v>
      </c>
      <c r="S36" s="34" t="s">
        <v>82</v>
      </c>
    </row>
    <row r="37" spans="1:19" ht="42.75">
      <c r="A37" s="6" t="s">
        <v>39</v>
      </c>
      <c r="B37" s="6" t="s">
        <v>75</v>
      </c>
      <c r="C37" s="9" t="s">
        <v>72</v>
      </c>
      <c r="D37" s="8">
        <v>0</v>
      </c>
      <c r="E37" s="8">
        <v>0</v>
      </c>
      <c r="F37" s="8">
        <v>0</v>
      </c>
      <c r="G37" s="33">
        <f t="shared" si="0"/>
        <v>0</v>
      </c>
      <c r="H37" s="8">
        <v>0</v>
      </c>
      <c r="I37" s="8">
        <v>0</v>
      </c>
      <c r="J37" s="8">
        <v>0</v>
      </c>
      <c r="K37" s="33">
        <f t="shared" si="1"/>
        <v>0</v>
      </c>
      <c r="L37" s="8">
        <f t="shared" si="2"/>
        <v>0</v>
      </c>
      <c r="M37" s="8">
        <f t="shared" si="3"/>
        <v>0</v>
      </c>
      <c r="N37" s="8">
        <f t="shared" si="4"/>
        <v>0</v>
      </c>
      <c r="O37" s="33">
        <f t="shared" si="5"/>
        <v>0</v>
      </c>
      <c r="P37" s="8">
        <f>L37*64</f>
        <v>0</v>
      </c>
      <c r="Q37" s="8">
        <f>M37*64</f>
        <v>0</v>
      </c>
      <c r="R37" s="8">
        <f>N37*64</f>
        <v>0</v>
      </c>
      <c r="S37" s="35"/>
    </row>
    <row r="38" spans="1:21" ht="15.75" customHeight="1">
      <c r="A38" s="14"/>
      <c r="B38" s="10"/>
      <c r="C38" s="9" t="s">
        <v>4</v>
      </c>
      <c r="D38" s="8">
        <v>0</v>
      </c>
      <c r="E38" s="8">
        <v>0</v>
      </c>
      <c r="F38" s="8">
        <v>0</v>
      </c>
      <c r="G38" s="33">
        <f t="shared" si="0"/>
        <v>0</v>
      </c>
      <c r="H38" s="8">
        <v>0</v>
      </c>
      <c r="I38" s="8">
        <v>0</v>
      </c>
      <c r="J38" s="8">
        <v>0</v>
      </c>
      <c r="K38" s="33">
        <f t="shared" si="1"/>
        <v>0</v>
      </c>
      <c r="L38" s="8">
        <f t="shared" si="2"/>
        <v>0</v>
      </c>
      <c r="M38" s="8">
        <f t="shared" si="3"/>
        <v>0</v>
      </c>
      <c r="N38" s="8">
        <f t="shared" si="4"/>
        <v>0</v>
      </c>
      <c r="O38" s="33">
        <f t="shared" si="5"/>
        <v>0</v>
      </c>
      <c r="P38" s="8">
        <f t="shared" si="6"/>
        <v>0</v>
      </c>
      <c r="Q38" s="8">
        <f t="shared" si="7"/>
        <v>0</v>
      </c>
      <c r="R38" s="8">
        <f t="shared" si="8"/>
        <v>0</v>
      </c>
      <c r="S38" s="35">
        <f t="shared" si="9"/>
        <v>0</v>
      </c>
      <c r="U38" s="3"/>
    </row>
    <row r="39" spans="1:19" ht="15.75" customHeight="1">
      <c r="A39" s="6" t="s">
        <v>40</v>
      </c>
      <c r="B39" s="11"/>
      <c r="C39" s="9" t="s">
        <v>50</v>
      </c>
      <c r="D39" s="8">
        <v>0</v>
      </c>
      <c r="E39" s="8">
        <v>0</v>
      </c>
      <c r="F39" s="8">
        <v>0</v>
      </c>
      <c r="G39" s="33">
        <f t="shared" si="0"/>
        <v>0</v>
      </c>
      <c r="H39" s="8">
        <v>0</v>
      </c>
      <c r="I39" s="8">
        <v>0</v>
      </c>
      <c r="J39" s="8">
        <v>0</v>
      </c>
      <c r="K39" s="33">
        <f t="shared" si="1"/>
        <v>0</v>
      </c>
      <c r="L39" s="8">
        <f t="shared" si="2"/>
        <v>0</v>
      </c>
      <c r="M39" s="8">
        <f t="shared" si="3"/>
        <v>0</v>
      </c>
      <c r="N39" s="8">
        <f t="shared" si="4"/>
        <v>0</v>
      </c>
      <c r="O39" s="33">
        <f t="shared" si="5"/>
        <v>0</v>
      </c>
      <c r="P39" s="8">
        <f t="shared" si="6"/>
        <v>0</v>
      </c>
      <c r="Q39" s="8">
        <f t="shared" si="7"/>
        <v>0</v>
      </c>
      <c r="R39" s="8">
        <f t="shared" si="8"/>
        <v>0</v>
      </c>
      <c r="S39" s="35">
        <f t="shared" si="9"/>
        <v>0</v>
      </c>
    </row>
    <row r="40" spans="1:19" ht="15.75" customHeight="1">
      <c r="A40" s="6" t="s">
        <v>41</v>
      </c>
      <c r="B40" s="11"/>
      <c r="C40" s="9" t="s">
        <v>46</v>
      </c>
      <c r="D40" s="8">
        <v>0</v>
      </c>
      <c r="E40" s="8">
        <v>0</v>
      </c>
      <c r="F40" s="8">
        <v>0</v>
      </c>
      <c r="G40" s="33">
        <f t="shared" si="0"/>
        <v>0</v>
      </c>
      <c r="H40" s="8">
        <v>0.29</v>
      </c>
      <c r="I40" s="8">
        <v>0</v>
      </c>
      <c r="J40" s="8">
        <v>0.14</v>
      </c>
      <c r="K40" s="33">
        <f t="shared" si="1"/>
        <v>0.43</v>
      </c>
      <c r="L40" s="8">
        <f t="shared" si="2"/>
        <v>0.29</v>
      </c>
      <c r="M40" s="8">
        <f t="shared" si="3"/>
        <v>0</v>
      </c>
      <c r="N40" s="8">
        <f t="shared" si="4"/>
        <v>0.14</v>
      </c>
      <c r="O40" s="33">
        <f t="shared" si="5"/>
        <v>0.43</v>
      </c>
      <c r="P40" s="8">
        <f t="shared" si="6"/>
        <v>18.56</v>
      </c>
      <c r="Q40" s="8">
        <f t="shared" si="7"/>
        <v>0</v>
      </c>
      <c r="R40" s="8">
        <f t="shared" si="8"/>
        <v>8.96</v>
      </c>
      <c r="S40" s="35">
        <f t="shared" si="9"/>
        <v>27.52</v>
      </c>
    </row>
    <row r="41" spans="1:19" ht="15.75" customHeight="1">
      <c r="A41" s="6" t="s">
        <v>42</v>
      </c>
      <c r="B41" s="6" t="s">
        <v>75</v>
      </c>
      <c r="C41" s="9" t="s">
        <v>73</v>
      </c>
      <c r="D41" s="8">
        <v>0.4</v>
      </c>
      <c r="E41" s="8">
        <v>0</v>
      </c>
      <c r="F41" s="8">
        <v>0</v>
      </c>
      <c r="G41" s="33">
        <f t="shared" si="0"/>
        <v>0.4</v>
      </c>
      <c r="H41" s="8">
        <v>0</v>
      </c>
      <c r="I41" s="8">
        <v>0</v>
      </c>
      <c r="J41" s="8">
        <v>0.14</v>
      </c>
      <c r="K41" s="33">
        <f t="shared" si="1"/>
        <v>0.14</v>
      </c>
      <c r="L41" s="8">
        <f t="shared" si="2"/>
        <v>0.4</v>
      </c>
      <c r="M41" s="8">
        <f t="shared" si="3"/>
        <v>0</v>
      </c>
      <c r="N41" s="8">
        <f t="shared" si="4"/>
        <v>0.14</v>
      </c>
      <c r="O41" s="33">
        <f t="shared" si="5"/>
        <v>0.54</v>
      </c>
      <c r="P41" s="8">
        <f t="shared" si="6"/>
        <v>25.6</v>
      </c>
      <c r="Q41" s="8">
        <f t="shared" si="7"/>
        <v>0</v>
      </c>
      <c r="R41" s="8">
        <f t="shared" si="8"/>
        <v>8.96</v>
      </c>
      <c r="S41" s="35">
        <f t="shared" si="9"/>
        <v>34.56</v>
      </c>
    </row>
    <row r="42" spans="1:19" ht="15.75" customHeight="1">
      <c r="A42" s="6" t="s">
        <v>43</v>
      </c>
      <c r="B42" s="11"/>
      <c r="C42" s="9" t="s">
        <v>47</v>
      </c>
      <c r="D42" s="8">
        <v>0.2</v>
      </c>
      <c r="E42" s="8">
        <v>0</v>
      </c>
      <c r="F42" s="8">
        <v>0</v>
      </c>
      <c r="G42" s="33">
        <f t="shared" si="0"/>
        <v>0.2</v>
      </c>
      <c r="H42" s="8">
        <v>0</v>
      </c>
      <c r="I42" s="8">
        <v>0</v>
      </c>
      <c r="J42" s="8">
        <v>0</v>
      </c>
      <c r="K42" s="33">
        <f t="shared" si="1"/>
        <v>0</v>
      </c>
      <c r="L42" s="8">
        <f t="shared" si="2"/>
        <v>0.2</v>
      </c>
      <c r="M42" s="8">
        <f t="shared" si="3"/>
        <v>0</v>
      </c>
      <c r="N42" s="8">
        <f t="shared" si="4"/>
        <v>0</v>
      </c>
      <c r="O42" s="33">
        <f t="shared" si="5"/>
        <v>0.2</v>
      </c>
      <c r="P42" s="8">
        <f t="shared" si="6"/>
        <v>12.8</v>
      </c>
      <c r="Q42" s="8">
        <f t="shared" si="7"/>
        <v>0</v>
      </c>
      <c r="R42" s="8">
        <f t="shared" si="8"/>
        <v>0</v>
      </c>
      <c r="S42" s="35">
        <f t="shared" si="9"/>
        <v>12.8</v>
      </c>
    </row>
    <row r="43" spans="1:19" ht="15.75" customHeight="1">
      <c r="A43" s="14"/>
      <c r="B43" s="10"/>
      <c r="C43" s="9" t="s">
        <v>3</v>
      </c>
      <c r="D43" s="8">
        <v>3</v>
      </c>
      <c r="E43" s="8">
        <v>0</v>
      </c>
      <c r="F43" s="8">
        <v>0</v>
      </c>
      <c r="G43" s="33">
        <f t="shared" si="0"/>
        <v>3</v>
      </c>
      <c r="H43" s="8">
        <v>0.17</v>
      </c>
      <c r="I43" s="8">
        <v>0</v>
      </c>
      <c r="J43" s="8">
        <v>0</v>
      </c>
      <c r="K43" s="33">
        <f t="shared" si="1"/>
        <v>0.17</v>
      </c>
      <c r="L43" s="8">
        <f t="shared" si="2"/>
        <v>3.17</v>
      </c>
      <c r="M43" s="8">
        <f t="shared" si="3"/>
        <v>0</v>
      </c>
      <c r="N43" s="8">
        <f t="shared" si="4"/>
        <v>0</v>
      </c>
      <c r="O43" s="33">
        <f t="shared" si="5"/>
        <v>3.17</v>
      </c>
      <c r="P43" s="8">
        <f t="shared" si="6"/>
        <v>202.88</v>
      </c>
      <c r="Q43" s="8">
        <f t="shared" si="7"/>
        <v>0</v>
      </c>
      <c r="R43" s="8">
        <f t="shared" si="8"/>
        <v>0</v>
      </c>
      <c r="S43" s="35">
        <f t="shared" si="9"/>
        <v>202.88</v>
      </c>
    </row>
    <row r="44" spans="1:19" ht="15.75" customHeight="1">
      <c r="A44" s="14"/>
      <c r="B44" s="10"/>
      <c r="C44" s="9" t="s">
        <v>2</v>
      </c>
      <c r="D44" s="8">
        <v>0.2</v>
      </c>
      <c r="E44" s="8">
        <v>0</v>
      </c>
      <c r="F44" s="8">
        <v>0</v>
      </c>
      <c r="G44" s="33">
        <f t="shared" si="0"/>
        <v>0.2</v>
      </c>
      <c r="H44" s="8">
        <v>0.57</v>
      </c>
      <c r="I44" s="8">
        <v>0</v>
      </c>
      <c r="J44" s="8">
        <v>0</v>
      </c>
      <c r="K44" s="33">
        <f t="shared" si="1"/>
        <v>0.57</v>
      </c>
      <c r="L44" s="8">
        <f t="shared" si="2"/>
        <v>0.77</v>
      </c>
      <c r="M44" s="8">
        <f t="shared" si="3"/>
        <v>0</v>
      </c>
      <c r="N44" s="8">
        <f t="shared" si="4"/>
        <v>0</v>
      </c>
      <c r="O44" s="33">
        <f t="shared" si="5"/>
        <v>0.77</v>
      </c>
      <c r="P44" s="8">
        <f t="shared" si="6"/>
        <v>49.28</v>
      </c>
      <c r="Q44" s="8">
        <f t="shared" si="7"/>
        <v>0</v>
      </c>
      <c r="R44" s="8">
        <f t="shared" si="8"/>
        <v>0</v>
      </c>
      <c r="S44" s="35">
        <f t="shared" si="9"/>
        <v>49.28</v>
      </c>
    </row>
    <row r="45" spans="11:19" ht="12.75">
      <c r="K45" s="3"/>
      <c r="S45" s="3"/>
    </row>
    <row r="46" spans="1:7" ht="12.75">
      <c r="A46" s="1" t="s">
        <v>64</v>
      </c>
      <c r="B46" s="1"/>
      <c r="G46" s="3"/>
    </row>
    <row r="47" spans="1:7" ht="12.75">
      <c r="A47" t="s">
        <v>60</v>
      </c>
      <c r="G47" s="3"/>
    </row>
    <row r="48" ht="14.25">
      <c r="A48" s="5" t="s">
        <v>76</v>
      </c>
    </row>
    <row r="49" ht="14.25">
      <c r="A49" s="5" t="s">
        <v>91</v>
      </c>
    </row>
    <row r="50" ht="14.25">
      <c r="A50" s="5" t="s">
        <v>90</v>
      </c>
    </row>
    <row r="51" ht="14.25">
      <c r="A51" s="5" t="s">
        <v>92</v>
      </c>
    </row>
  </sheetData>
  <mergeCells count="8">
    <mergeCell ref="A1:S1"/>
    <mergeCell ref="A2:S2"/>
    <mergeCell ref="A4:C5"/>
    <mergeCell ref="L5:O5"/>
    <mergeCell ref="D4:O4"/>
    <mergeCell ref="P4:S5"/>
    <mergeCell ref="D5:G5"/>
    <mergeCell ref="H5:K5"/>
  </mergeCells>
  <printOptions/>
  <pageMargins left="0.75" right="0.75" top="0.5" bottom="0.5" header="0.5" footer="0.5"/>
  <pageSetup fitToHeight="1" fitToWidth="1" horizontalDpi="600" verticalDpi="600" orientation="landscape" paperSize="17" scale="77" r:id="rId1"/>
  <headerFooter alignWithMargins="0">
    <oddHeader>&amp;L&amp;"Arial,Bold Italic"&amp;36DRAFT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ENTRIX</cp:lastModifiedBy>
  <cp:lastPrinted>2008-03-31T17:13:25Z</cp:lastPrinted>
  <dcterms:created xsi:type="dcterms:W3CDTF">2008-01-11T02:30:39Z</dcterms:created>
  <dcterms:modified xsi:type="dcterms:W3CDTF">2008-03-31T17:15:12Z</dcterms:modified>
  <cp:category/>
  <cp:version/>
  <cp:contentType/>
  <cp:contentStatus/>
</cp:coreProperties>
</file>